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D7" i="1" l="1"/>
  <c r="E17" i="1" l="1"/>
  <c r="E18" i="1"/>
  <c r="D14" i="1"/>
  <c r="E19" i="1" l="1"/>
  <c r="F9" i="1"/>
  <c r="E9" i="1"/>
  <c r="E10" i="1"/>
  <c r="C7" i="1" l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<sst xmlns="http://schemas.openxmlformats.org/spreadsheetml/2006/main" count="29" uniqueCount="29">
  <si>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</si>
  <si>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</si>
  <si>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</si>
  <si>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</si>
  <si>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</si>
  <si>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</si>
  <si>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</si>
  <si>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</si>
  <si>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</si>
  <si>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</si>
  <si>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</si>
  <si>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</si>
  <si>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</si>
  <si>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</si>
  <si>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</si>
  <si>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</si>
  <si>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</si>
  <si>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</si>
  <si>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</si>
  <si>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</si>
  <si>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</si>
  <si>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</si>
  <si>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</si>
  <si>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</si>
  <si>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</si>
  <si>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2019 год</t>
  </si>
  <si>
    <t>Испол. за  2019г</t>
  </si>
  <si>
    <t>План на  2019г. первонач.</t>
  </si>
  <si>
    <t>План на  2019г. уточнен.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</si>
</sst>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I20" sqref="I20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27</v>
      </c>
      <c r="C6" s="6" t="s">
        <v>28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1370</v>
      </c>
      <c r="C7" s="10">
        <f>C8+C9+C10+C11+C12+C13</f>
        <v>1284.0999999999999</v>
      </c>
      <c r="D7" s="11">
        <f>D8+D9+D10+D11+D12+D13</f>
        <v>931.59999999999991</v>
      </c>
      <c r="E7" s="11">
        <f t="shared" ref="E7:E25" si="0">D7-C7</f>
        <v>-352.5</v>
      </c>
      <c r="F7" s="12">
        <f>D7/C7</f>
        <v>0.72548866910676735</v>
      </c>
    </row>
    <row r="8" spans="1:11" x14ac:dyDescent="0.25">
      <c r="A8" s="13" t="s">
        <v>5</v>
      </c>
      <c r="B8" s="13">
        <v>172</v>
      </c>
      <c r="C8" s="13">
        <v>172</v>
      </c>
      <c r="D8" s="13">
        <v>185.3</v>
      </c>
      <c r="E8" s="10">
        <f t="shared" si="0"/>
        <v>13.300000000000011</v>
      </c>
      <c r="F8" s="12">
        <f t="shared" ref="F8:F24" si="1">D8/C8</f>
        <v>1.0773255813953488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297</v>
      </c>
      <c r="C11" s="13">
        <v>297</v>
      </c>
      <c r="D11" s="13">
        <v>250.1</v>
      </c>
      <c r="E11" s="10">
        <f t="shared" si="0"/>
        <v>-46.900000000000006</v>
      </c>
      <c r="F11" s="12">
        <f>D11/C11</f>
        <v>0.84208754208754211</v>
      </c>
    </row>
    <row r="12" spans="1:11" x14ac:dyDescent="0.25">
      <c r="A12" s="14" t="s">
        <v>20</v>
      </c>
      <c r="B12" s="23">
        <v>901</v>
      </c>
      <c r="C12" s="13">
        <v>815.1</v>
      </c>
      <c r="D12" s="13">
        <v>496.2</v>
      </c>
      <c r="E12" s="10">
        <f t="shared" si="0"/>
        <v>-318.90000000000003</v>
      </c>
      <c r="F12" s="12">
        <f>D12/C12</f>
        <v>0.60875966139124027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3.5</v>
      </c>
      <c r="E14" s="10">
        <f t="shared" si="0"/>
        <v>3.5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24</v>
      </c>
      <c r="B18" s="26">
        <v>0</v>
      </c>
      <c r="C18" s="13">
        <v>0</v>
      </c>
      <c r="D18" s="13">
        <v>3.5</v>
      </c>
      <c r="E18" s="10">
        <f t="shared" si="0"/>
        <v>3.5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1370</v>
      </c>
      <c r="C20" s="10">
        <f>C7+C14</f>
        <v>1284.0999999999999</v>
      </c>
      <c r="D20" s="10">
        <f>D7+D14</f>
        <v>935.09999999999991</v>
      </c>
      <c r="E20" s="10">
        <f t="shared" si="0"/>
        <v>-349</v>
      </c>
      <c r="F20" s="12">
        <f t="shared" si="1"/>
        <v>0.72821431352698385</v>
      </c>
    </row>
    <row r="21" spans="1:6" x14ac:dyDescent="0.25">
      <c r="A21" s="16" t="s">
        <v>13</v>
      </c>
      <c r="B21" s="16">
        <v>452.8</v>
      </c>
      <c r="C21" s="16">
        <v>837.8</v>
      </c>
      <c r="D21" s="16">
        <v>837.8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96.7</v>
      </c>
      <c r="C22" s="16">
        <v>88.2</v>
      </c>
      <c r="D22" s="16">
        <v>86.1</v>
      </c>
      <c r="E22" s="17">
        <f t="shared" si="0"/>
        <v>-2.1000000000000085</v>
      </c>
      <c r="F22" s="18">
        <f t="shared" si="1"/>
        <v>0.97619047619047605</v>
      </c>
    </row>
    <row r="23" spans="1:6" x14ac:dyDescent="0.25">
      <c r="A23" s="16" t="s">
        <v>15</v>
      </c>
      <c r="B23" s="16">
        <v>0</v>
      </c>
      <c r="C23" s="16">
        <v>458.5</v>
      </c>
      <c r="D23" s="16">
        <v>458.5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23</v>
      </c>
      <c r="B24" s="16">
        <v>0</v>
      </c>
      <c r="C24" s="16">
        <v>428.2</v>
      </c>
      <c r="D24" s="16">
        <v>428.2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-100.7</v>
      </c>
      <c r="E25" s="17">
        <f t="shared" si="0"/>
        <v>-100.7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1919.5</v>
      </c>
      <c r="C26" s="20">
        <f>C20+C21+C22++C23+C24+C25</f>
        <v>3096.7999999999993</v>
      </c>
      <c r="D26" s="20">
        <f>D20+D21+D22+D23+D24+D25</f>
        <v>2645</v>
      </c>
      <c r="E26" s="17">
        <f t="shared" ref="E26" si="2">D26-C26</f>
        <v>-451.79999999999927</v>
      </c>
      <c r="F26" s="18">
        <f>D26/C26</f>
        <v>0.85410746577111873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2020-02-18T09:10:57Z</dcterms:modified>
</cp:coreProperties>
</file>