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7" i="1"/>
  <c r="C7" i="1"/>
  <c r="B14" i="1" l="1"/>
  <c r="B19" i="1" s="1"/>
  <c r="B25" i="1" s="1"/>
  <c r="B7" i="1"/>
  <c r="F12" i="1" l="1"/>
  <c r="F11" i="1"/>
  <c r="E24" i="1"/>
  <c r="E23" i="1"/>
  <c r="E22" i="1"/>
  <c r="E21" i="1"/>
  <c r="E20" i="1"/>
  <c r="E18" i="1"/>
  <c r="E17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7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<sst xmlns="http://schemas.openxmlformats.org/spreadsheetml/2006/main" count="28" uniqueCount="28">
  <si>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</si>
  <si>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</si>
  <si>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</si>
  <si>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</si>
  <si>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</si>
  <si>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</si>
  <si>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</si>
  <si>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</si>
  <si>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</si>
  <si>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</si>
  <si>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</si>
  <si>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</si>
  <si>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</si>
  <si>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</si>
  <si>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</si>
  <si>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</si>
  <si>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</si>
  <si>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</si>
  <si>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</si>
  <si>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</si>
  <si>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</si>
  <si>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</si>
  <si>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</si>
  <si>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за 1 квартал 2014 года</t>
  </si>
  <si>
    <t>План на  2014г</t>
  </si>
  <si>
    <t>План на  1 кв. 2014г</t>
  </si>
  <si>
    <t>Испол. за 1 кв. 2014г</t>
  </si>
  <si>
    <t>Доходы от уплаты акцизов на нефтепродукты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</si>
</sst>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22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3" t="s">
        <v>23</v>
      </c>
      <c r="B3" s="23"/>
      <c r="C3" s="23"/>
      <c r="D3" s="2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2492.8000000000002</v>
      </c>
      <c r="C7" s="10">
        <f>C8+C9+C10+C11+C12+C13</f>
        <v>436</v>
      </c>
      <c r="D7" s="11">
        <f>D8+D9+D10+D11+D12+D13</f>
        <v>500.39999999999992</v>
      </c>
      <c r="E7" s="11">
        <f t="shared" ref="E7:E24" si="0">D7-C7</f>
        <v>64.39999999999992</v>
      </c>
      <c r="F7" s="12">
        <f>D7/C7</f>
        <v>1.1477064220183484</v>
      </c>
    </row>
    <row r="8" spans="1:11" x14ac:dyDescent="0.25">
      <c r="A8" s="13" t="s">
        <v>5</v>
      </c>
      <c r="B8" s="13">
        <v>570</v>
      </c>
      <c r="C8" s="13">
        <v>97</v>
      </c>
      <c r="D8" s="13">
        <v>136.6</v>
      </c>
      <c r="E8" s="10">
        <f t="shared" si="0"/>
        <v>39.599999999999994</v>
      </c>
      <c r="F8" s="12">
        <f t="shared" ref="F8:F25" si="1">D8/C8</f>
        <v>1.4082474226804123</v>
      </c>
    </row>
    <row r="9" spans="1:11" ht="25.5" x14ac:dyDescent="0.25">
      <c r="A9" s="14" t="s">
        <v>27</v>
      </c>
      <c r="B9" s="13">
        <v>1374.8</v>
      </c>
      <c r="C9" s="13">
        <v>277</v>
      </c>
      <c r="D9" s="13">
        <v>296.3</v>
      </c>
      <c r="E9" s="10">
        <f>D9-C9</f>
        <v>19.300000000000011</v>
      </c>
      <c r="F9" s="12">
        <f>D9/C9</f>
        <v>1.0696750902527077</v>
      </c>
    </row>
    <row r="10" spans="1:11" ht="25.5" x14ac:dyDescent="0.25">
      <c r="A10" s="14" t="s">
        <v>6</v>
      </c>
      <c r="B10" s="24">
        <v>10</v>
      </c>
      <c r="C10" s="13">
        <v>4</v>
      </c>
      <c r="D10" s="13">
        <v>3.4</v>
      </c>
      <c r="E10" s="10">
        <f t="shared" si="0"/>
        <v>-0.60000000000000009</v>
      </c>
      <c r="F10" s="12">
        <f t="shared" si="1"/>
        <v>0.85</v>
      </c>
    </row>
    <row r="11" spans="1:11" x14ac:dyDescent="0.25">
      <c r="A11" s="14" t="s">
        <v>19</v>
      </c>
      <c r="B11" s="24">
        <v>130</v>
      </c>
      <c r="C11" s="13">
        <v>6</v>
      </c>
      <c r="D11" s="13">
        <v>3.9</v>
      </c>
      <c r="E11" s="10">
        <f t="shared" si="0"/>
        <v>-2.1</v>
      </c>
      <c r="F11" s="12">
        <f>D11/C11</f>
        <v>0.65</v>
      </c>
    </row>
    <row r="12" spans="1:11" x14ac:dyDescent="0.25">
      <c r="A12" s="14" t="s">
        <v>20</v>
      </c>
      <c r="B12" s="24">
        <v>408</v>
      </c>
      <c r="C12" s="13">
        <v>52</v>
      </c>
      <c r="D12" s="13">
        <v>60.2</v>
      </c>
      <c r="E12" s="10">
        <f t="shared" si="0"/>
        <v>8.2000000000000028</v>
      </c>
      <c r="F12" s="12">
        <f>D12/C12</f>
        <v>1.1576923076923078</v>
      </c>
    </row>
    <row r="13" spans="1:11" ht="25.5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125</v>
      </c>
      <c r="C14" s="10">
        <f>C15+C16+C17+C18</f>
        <v>20</v>
      </c>
      <c r="D14" s="10">
        <f>D15+D16+D17+D18</f>
        <v>50</v>
      </c>
      <c r="E14" s="10">
        <f t="shared" si="0"/>
        <v>30</v>
      </c>
      <c r="F14" s="12">
        <f t="shared" si="1"/>
        <v>2.5</v>
      </c>
    </row>
    <row r="15" spans="1:11" ht="38.25" x14ac:dyDescent="0.25">
      <c r="A15" s="14" t="s">
        <v>21</v>
      </c>
      <c r="B15" s="24">
        <v>40</v>
      </c>
      <c r="C15" s="13">
        <v>5</v>
      </c>
      <c r="D15" s="13">
        <v>8.8000000000000007</v>
      </c>
      <c r="E15" s="10">
        <f t="shared" si="0"/>
        <v>3.8000000000000007</v>
      </c>
      <c r="F15" s="12">
        <f t="shared" si="1"/>
        <v>1.7600000000000002</v>
      </c>
    </row>
    <row r="16" spans="1:11" x14ac:dyDescent="0.25">
      <c r="A16" s="14" t="s">
        <v>9</v>
      </c>
      <c r="B16" s="24">
        <v>60</v>
      </c>
      <c r="C16" s="13">
        <v>15</v>
      </c>
      <c r="D16" s="13">
        <v>24.4</v>
      </c>
      <c r="E16" s="10">
        <f t="shared" si="0"/>
        <v>9.3999999999999986</v>
      </c>
      <c r="F16" s="12">
        <f t="shared" si="1"/>
        <v>1.6266666666666665</v>
      </c>
    </row>
    <row r="17" spans="1:6" x14ac:dyDescent="0.25">
      <c r="A17" s="14" t="s">
        <v>10</v>
      </c>
      <c r="B17" s="24">
        <v>25</v>
      </c>
      <c r="C17" s="13">
        <v>0</v>
      </c>
      <c r="D17" s="13">
        <v>16.8</v>
      </c>
      <c r="E17" s="10">
        <f t="shared" si="0"/>
        <v>16.8</v>
      </c>
      <c r="F17" s="12" t="e">
        <f t="shared" si="1"/>
        <v>#DIV/0!</v>
      </c>
    </row>
    <row r="18" spans="1:6" ht="25.5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2617.8000000000002</v>
      </c>
      <c r="C19" s="10">
        <f>C7+C14</f>
        <v>456</v>
      </c>
      <c r="D19" s="10">
        <f>D7+D14</f>
        <v>550.39999999999986</v>
      </c>
      <c r="E19" s="10">
        <f t="shared" si="0"/>
        <v>94.399999999999864</v>
      </c>
      <c r="F19" s="12">
        <f t="shared" si="1"/>
        <v>1.2070175438596489</v>
      </c>
    </row>
    <row r="20" spans="1:6" x14ac:dyDescent="0.25">
      <c r="A20" s="16" t="s">
        <v>13</v>
      </c>
      <c r="B20" s="16">
        <v>5965.6</v>
      </c>
      <c r="C20" s="16">
        <v>1125.2</v>
      </c>
      <c r="D20" s="16">
        <v>1125.2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143.69999999999999</v>
      </c>
      <c r="C21" s="16">
        <v>20.9</v>
      </c>
      <c r="D21" s="16">
        <v>20.9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16">
        <v>6.4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16">
        <v>253.6</v>
      </c>
      <c r="C23" s="16">
        <v>21</v>
      </c>
      <c r="D23" s="16">
        <v>21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19"/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s="21" customFormat="1" ht="12.75" x14ac:dyDescent="0.2">
      <c r="A25" s="20" t="s">
        <v>18</v>
      </c>
      <c r="B25" s="20">
        <f>B19+B20+B21+B22+B23+B24</f>
        <v>8987.1000000000022</v>
      </c>
      <c r="C25" s="20">
        <f>C19+C20+C21++C22+C23+C24</f>
        <v>1623.1000000000001</v>
      </c>
      <c r="D25" s="20">
        <f>D19+D20+D21+D22+D23+D24</f>
        <v>1717.5</v>
      </c>
      <c r="E25" s="17">
        <f t="shared" ref="E25" si="2">D25-C25</f>
        <v>94.399999999999864</v>
      </c>
      <c r="F25" s="18">
        <f t="shared" si="1"/>
        <v>1.058160310516912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2014-04-15T12:08:05Z</dcterms:modified>
</cp:coreProperties>
</file>