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7" i="1"/>
  <c r="C7"/>
  <c r="B14"/>
  <c r="B7"/>
  <c r="B19"/>
  <c r="B25"/>
  <c r="F12"/>
  <c r="F11"/>
  <c r="E24"/>
  <c r="E23"/>
  <c r="E22"/>
  <c r="E21"/>
  <c r="E20"/>
  <c r="E16"/>
  <c r="E13"/>
  <c r="E12"/>
  <c r="E11"/>
  <c r="E10"/>
  <c r="E8"/>
  <c r="D14"/>
  <c r="C14"/>
  <c r="F23"/>
  <c r="F22"/>
  <c r="F21"/>
  <c r="F20"/>
  <c r="F16"/>
  <c r="F10"/>
  <c r="F8"/>
  <c r="E14"/>
  <c r="E7"/>
  <c r="F14"/>
  <c r="C19"/>
  <c r="F7"/>
  <c r="D19"/>
  <c r="D25"/>
  <c r="C25"/>
  <c r="E19"/>
  <c r="F19"/>
  <c r="F25"/>
  <c r="E25"/>
</calcChain>
</file>

<file path=xl/sharedStrings.xml><?xml version="1.0" encoding="utf-8"?>
<sst xmlns="http://schemas.openxmlformats.org/spreadsheetml/2006/main" count="28" uniqueCount="28">
  <si>
    <t>(тыс. руб.)</t>
  </si>
  <si>
    <t>Виды налогов</t>
  </si>
  <si>
    <t xml:space="preserve">Отклонение +,- к плану </t>
  </si>
  <si>
    <t xml:space="preserve">% исполнения к плану </t>
  </si>
  <si>
    <t>Налоговые доходы</t>
  </si>
  <si>
    <t>Налог на доходы физ. лиц</t>
  </si>
  <si>
    <t>Единый сельскохозяйственный налог</t>
  </si>
  <si>
    <t>Задолженность по отменненным налогам и сборам</t>
  </si>
  <si>
    <t>Неналоговые  доходы</t>
  </si>
  <si>
    <t>Доходы от оказания платных услуг</t>
  </si>
  <si>
    <t>Доходы от продажи земли</t>
  </si>
  <si>
    <t>Прочие неналоговые доходы (невыясненные поступления)</t>
  </si>
  <si>
    <t>Всего собственных доходов</t>
  </si>
  <si>
    <t>Дотации</t>
  </si>
  <si>
    <t>Субвенции</t>
  </si>
  <si>
    <t>Субсидии</t>
  </si>
  <si>
    <t>Иные межбюджетные трансферты</t>
  </si>
  <si>
    <t>Возврат остатков субсидий и субвенции</t>
  </si>
  <si>
    <t>Итого доходов</t>
  </si>
  <si>
    <t>Налог на имущество физ.лиц</t>
  </si>
  <si>
    <t>Земельный налог</t>
  </si>
  <si>
    <t>Доходы от использ. имущества, наход. в муниц. собст. (аренда земли)</t>
  </si>
  <si>
    <t xml:space="preserve">Сведения по исполнению доходов бюджета МО «Верхнебогатырское» </t>
  </si>
  <si>
    <t>Доходы от уплаты акцизов на нефтепродукты</t>
  </si>
  <si>
    <t>План на  2015г</t>
  </si>
  <si>
    <t>за 1 полугодие 2015 года</t>
  </si>
  <si>
    <t>План на  1 полуг. 2015г</t>
  </si>
  <si>
    <t>Испол. за 1 полуг. 2015г</t>
  </si>
</sst>
</file>

<file path=xl/styles.xml><?xml version="1.0" encoding="utf-8"?>
<styleSheet xmlns="http://schemas.openxmlformats.org/spreadsheetml/2006/main">
  <numFmts count="2">
    <numFmt numFmtId="164" formatCode="0.0"/>
    <numFmt numFmtId="165" formatCode="0.0%"/>
  </numFmts>
  <fonts count="9"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"/>
    </font>
    <font>
      <sz val="8"/>
      <name val="Calibri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2" fillId="0" borderId="0" xfId="0" applyFont="1" applyAlignment="1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3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justify"/>
    </xf>
    <xf numFmtId="0" fontId="4" fillId="0" borderId="1" xfId="0" applyFont="1" applyBorder="1" applyAlignment="1">
      <alignment horizontal="center" vertical="distributed"/>
    </xf>
    <xf numFmtId="0" fontId="5" fillId="0" borderId="1" xfId="0" applyFont="1" applyBorder="1"/>
    <xf numFmtId="0" fontId="6" fillId="0" borderId="1" xfId="0" applyFont="1" applyBorder="1"/>
    <xf numFmtId="164" fontId="6" fillId="0" borderId="1" xfId="0" applyNumberFormat="1" applyFont="1" applyBorder="1"/>
    <xf numFmtId="165" fontId="6" fillId="0" borderId="1" xfId="0" applyNumberFormat="1" applyFont="1" applyBorder="1"/>
    <xf numFmtId="0" fontId="3" fillId="0" borderId="1" xfId="0" applyFont="1" applyBorder="1"/>
    <xf numFmtId="0" fontId="3" fillId="0" borderId="1" xfId="0" applyFont="1" applyBorder="1" applyAlignment="1">
      <alignment horizontal="left" vertical="distributed"/>
    </xf>
    <xf numFmtId="0" fontId="5" fillId="0" borderId="1" xfId="0" applyFont="1" applyBorder="1" applyAlignment="1">
      <alignment horizontal="left" vertical="distributed"/>
    </xf>
    <xf numFmtId="0" fontId="3" fillId="0" borderId="1" xfId="0" applyFont="1" applyFill="1" applyBorder="1"/>
    <xf numFmtId="0" fontId="6" fillId="0" borderId="1" xfId="0" applyFont="1" applyFill="1" applyBorder="1"/>
    <xf numFmtId="165" fontId="6" fillId="0" borderId="1" xfId="0" applyNumberFormat="1" applyFont="1" applyFill="1" applyBorder="1"/>
    <xf numFmtId="0" fontId="3" fillId="0" borderId="1" xfId="0" applyFont="1" applyFill="1" applyBorder="1" applyAlignment="1">
      <alignment horizontal="left" vertical="distributed"/>
    </xf>
    <xf numFmtId="0" fontId="7" fillId="0" borderId="1" xfId="0" applyFont="1" applyFill="1" applyBorder="1"/>
    <xf numFmtId="0" fontId="7" fillId="0" borderId="0" xfId="0" applyFont="1"/>
    <xf numFmtId="0" fontId="3" fillId="0" borderId="1" xfId="0" applyFont="1" applyBorder="1" applyAlignment="1">
      <alignment horizontal="right" vertical="distributed"/>
    </xf>
    <xf numFmtId="0" fontId="5" fillId="0" borderId="1" xfId="0" applyFont="1" applyBorder="1" applyAlignment="1">
      <alignment horizontal="right" vertical="distributed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K25"/>
  <sheetViews>
    <sheetView tabSelected="1" workbookViewId="0">
      <selection activeCell="D24" sqref="D24"/>
    </sheetView>
  </sheetViews>
  <sheetFormatPr defaultRowHeight="15"/>
  <cols>
    <col min="1" max="1" width="30.28515625" customWidth="1"/>
    <col min="2" max="2" width="9.5703125" customWidth="1"/>
    <col min="3" max="3" width="10.140625" customWidth="1"/>
    <col min="4" max="4" width="11" customWidth="1"/>
    <col min="5" max="5" width="12.140625" customWidth="1"/>
    <col min="6" max="6" width="11.140625" customWidth="1"/>
  </cols>
  <sheetData>
    <row r="2" spans="1:11" ht="15.75">
      <c r="A2" s="24" t="s">
        <v>22</v>
      </c>
      <c r="B2" s="24"/>
      <c r="C2" s="24"/>
      <c r="D2" s="24"/>
      <c r="E2" s="24"/>
      <c r="F2" s="24"/>
      <c r="G2" s="1"/>
      <c r="H2" s="1"/>
      <c r="I2" s="1"/>
      <c r="J2" s="1"/>
      <c r="K2" s="1"/>
    </row>
    <row r="3" spans="1:11" ht="15.75">
      <c r="A3" s="25" t="s">
        <v>25</v>
      </c>
      <c r="B3" s="25"/>
      <c r="C3" s="25"/>
      <c r="D3" s="25"/>
      <c r="E3" s="3"/>
      <c r="F3" s="2"/>
      <c r="G3" s="1"/>
      <c r="H3" s="1"/>
      <c r="I3" s="1"/>
      <c r="J3" s="1"/>
      <c r="K3" s="1"/>
    </row>
    <row r="4" spans="1:11">
      <c r="A4" s="4"/>
      <c r="B4" s="4"/>
      <c r="C4" s="4"/>
      <c r="D4" s="4"/>
      <c r="E4" s="4"/>
      <c r="F4" s="4" t="s">
        <v>0</v>
      </c>
    </row>
    <row r="6" spans="1:11" ht="45">
      <c r="A6" s="5" t="s">
        <v>1</v>
      </c>
      <c r="B6" s="6" t="s">
        <v>24</v>
      </c>
      <c r="C6" s="6" t="s">
        <v>26</v>
      </c>
      <c r="D6" s="7" t="s">
        <v>27</v>
      </c>
      <c r="E6" s="8" t="s">
        <v>2</v>
      </c>
      <c r="F6" s="8" t="s">
        <v>3</v>
      </c>
    </row>
    <row r="7" spans="1:11">
      <c r="A7" s="9" t="s">
        <v>4</v>
      </c>
      <c r="B7" s="9">
        <f>B8+B9+B10+B11+B12+B13</f>
        <v>687</v>
      </c>
      <c r="C7" s="10">
        <f>C8+C9+C10+C11+C12+C13</f>
        <v>169</v>
      </c>
      <c r="D7" s="11">
        <f>D8+D9+D10+D11+D12+D13</f>
        <v>57.599999999999994</v>
      </c>
      <c r="E7" s="11">
        <f t="shared" ref="E7:E24" si="0">D7-C7</f>
        <v>-111.4</v>
      </c>
      <c r="F7" s="12">
        <f>D7/C7</f>
        <v>0.34082840236686385</v>
      </c>
    </row>
    <row r="8" spans="1:11">
      <c r="A8" s="13" t="s">
        <v>5</v>
      </c>
      <c r="B8" s="13">
        <v>147</v>
      </c>
      <c r="C8" s="13">
        <v>67</v>
      </c>
      <c r="D8" s="13">
        <v>54.1</v>
      </c>
      <c r="E8" s="10">
        <f t="shared" si="0"/>
        <v>-12.899999999999999</v>
      </c>
      <c r="F8" s="12">
        <f t="shared" ref="F8:F25" si="1">D8/C8</f>
        <v>0.80746268656716425</v>
      </c>
    </row>
    <row r="9" spans="1:11" ht="25.5" hidden="1">
      <c r="A9" s="14" t="s">
        <v>23</v>
      </c>
      <c r="B9" s="13"/>
      <c r="C9" s="13"/>
      <c r="D9" s="13"/>
      <c r="E9" s="10"/>
      <c r="F9" s="12"/>
    </row>
    <row r="10" spans="1:11" ht="25.5">
      <c r="A10" s="14" t="s">
        <v>6</v>
      </c>
      <c r="B10" s="22">
        <v>6</v>
      </c>
      <c r="C10" s="13">
        <v>4</v>
      </c>
      <c r="D10" s="13">
        <v>2.5</v>
      </c>
      <c r="E10" s="10">
        <f t="shared" si="0"/>
        <v>-1.5</v>
      </c>
      <c r="F10" s="12">
        <f t="shared" si="1"/>
        <v>0.625</v>
      </c>
    </row>
    <row r="11" spans="1:11">
      <c r="A11" s="14" t="s">
        <v>19</v>
      </c>
      <c r="B11" s="22">
        <v>148</v>
      </c>
      <c r="C11" s="13">
        <v>16</v>
      </c>
      <c r="D11" s="13">
        <v>15</v>
      </c>
      <c r="E11" s="10">
        <f t="shared" si="0"/>
        <v>-1</v>
      </c>
      <c r="F11" s="12">
        <f>D11/C11</f>
        <v>0.9375</v>
      </c>
    </row>
    <row r="12" spans="1:11">
      <c r="A12" s="14" t="s">
        <v>20</v>
      </c>
      <c r="B12" s="22">
        <v>386</v>
      </c>
      <c r="C12" s="13">
        <v>82</v>
      </c>
      <c r="D12" s="13">
        <v>-14</v>
      </c>
      <c r="E12" s="10">
        <f t="shared" si="0"/>
        <v>-96</v>
      </c>
      <c r="F12" s="12">
        <f>D12/C12</f>
        <v>-0.17073170731707318</v>
      </c>
    </row>
    <row r="13" spans="1:11" ht="25.5" hidden="1">
      <c r="A13" s="14" t="s">
        <v>7</v>
      </c>
      <c r="B13" s="22">
        <v>0</v>
      </c>
      <c r="C13" s="13">
        <v>0</v>
      </c>
      <c r="D13" s="13">
        <v>0</v>
      </c>
      <c r="E13" s="10">
        <f t="shared" si="0"/>
        <v>0</v>
      </c>
      <c r="F13" s="12">
        <v>0</v>
      </c>
    </row>
    <row r="14" spans="1:11">
      <c r="A14" s="15" t="s">
        <v>8</v>
      </c>
      <c r="B14" s="23">
        <f>B15+B16+B17+B18</f>
        <v>63</v>
      </c>
      <c r="C14" s="10">
        <f>C15+C16+C17+C18</f>
        <v>37</v>
      </c>
      <c r="D14" s="10">
        <f>D15+D16+D17+D18</f>
        <v>37.1</v>
      </c>
      <c r="E14" s="10">
        <f t="shared" si="0"/>
        <v>0.10000000000000142</v>
      </c>
      <c r="F14" s="12">
        <f t="shared" si="1"/>
        <v>1.0027027027027027</v>
      </c>
    </row>
    <row r="15" spans="1:11" ht="38.25" hidden="1">
      <c r="A15" s="14" t="s">
        <v>21</v>
      </c>
      <c r="B15" s="22"/>
      <c r="C15" s="13"/>
      <c r="D15" s="13"/>
      <c r="E15" s="10"/>
      <c r="F15" s="12"/>
    </row>
    <row r="16" spans="1:11">
      <c r="A16" s="14" t="s">
        <v>9</v>
      </c>
      <c r="B16" s="22">
        <v>63</v>
      </c>
      <c r="C16" s="13">
        <v>37</v>
      </c>
      <c r="D16" s="13">
        <v>37.1</v>
      </c>
      <c r="E16" s="10">
        <f t="shared" si="0"/>
        <v>0.10000000000000142</v>
      </c>
      <c r="F16" s="12">
        <f t="shared" si="1"/>
        <v>1.0027027027027027</v>
      </c>
    </row>
    <row r="17" spans="1:6" hidden="1">
      <c r="A17" s="14" t="s">
        <v>10</v>
      </c>
      <c r="B17" s="22"/>
      <c r="C17" s="13"/>
      <c r="D17" s="13"/>
      <c r="E17" s="10"/>
      <c r="F17" s="12"/>
    </row>
    <row r="18" spans="1:6" ht="25.5" hidden="1">
      <c r="A18" s="14" t="s">
        <v>11</v>
      </c>
      <c r="B18" s="22"/>
      <c r="C18" s="13"/>
      <c r="D18" s="13"/>
      <c r="E18" s="10"/>
      <c r="F18" s="12"/>
    </row>
    <row r="19" spans="1:6">
      <c r="A19" s="15" t="s">
        <v>12</v>
      </c>
      <c r="B19" s="23">
        <f>B7+B14</f>
        <v>750</v>
      </c>
      <c r="C19" s="10">
        <f>C7+C14</f>
        <v>206</v>
      </c>
      <c r="D19" s="10">
        <f>D7+D14</f>
        <v>94.699999999999989</v>
      </c>
      <c r="E19" s="10">
        <f t="shared" si="0"/>
        <v>-111.30000000000001</v>
      </c>
      <c r="F19" s="12">
        <f t="shared" si="1"/>
        <v>0.45970873786407762</v>
      </c>
    </row>
    <row r="20" spans="1:6">
      <c r="A20" s="16" t="s">
        <v>13</v>
      </c>
      <c r="B20" s="16">
        <v>6801</v>
      </c>
      <c r="C20" s="16">
        <v>3521.2</v>
      </c>
      <c r="D20" s="16">
        <v>3521.2</v>
      </c>
      <c r="E20" s="17">
        <f t="shared" si="0"/>
        <v>0</v>
      </c>
      <c r="F20" s="18">
        <f t="shared" si="1"/>
        <v>1</v>
      </c>
    </row>
    <row r="21" spans="1:6">
      <c r="A21" s="16" t="s">
        <v>14</v>
      </c>
      <c r="B21" s="16">
        <v>164.1</v>
      </c>
      <c r="C21" s="16">
        <v>72.599999999999994</v>
      </c>
      <c r="D21" s="16">
        <v>72.599999999999994</v>
      </c>
      <c r="E21" s="17">
        <f t="shared" si="0"/>
        <v>0</v>
      </c>
      <c r="F21" s="18">
        <f t="shared" si="1"/>
        <v>1</v>
      </c>
    </row>
    <row r="22" spans="1:6">
      <c r="A22" s="16" t="s">
        <v>15</v>
      </c>
      <c r="B22" s="16">
        <v>237</v>
      </c>
      <c r="C22" s="16">
        <v>336.6</v>
      </c>
      <c r="D22" s="16">
        <v>336.6</v>
      </c>
      <c r="E22" s="17">
        <f t="shared" si="0"/>
        <v>0</v>
      </c>
      <c r="F22" s="18">
        <f t="shared" si="1"/>
        <v>1</v>
      </c>
    </row>
    <row r="23" spans="1:6">
      <c r="A23" s="16" t="s">
        <v>16</v>
      </c>
      <c r="B23" s="16">
        <v>1639.4</v>
      </c>
      <c r="C23" s="16">
        <v>768.7</v>
      </c>
      <c r="D23" s="16">
        <v>768.7</v>
      </c>
      <c r="E23" s="17">
        <f t="shared" si="0"/>
        <v>0</v>
      </c>
      <c r="F23" s="18">
        <f t="shared" si="1"/>
        <v>1</v>
      </c>
    </row>
    <row r="24" spans="1:6" ht="25.5">
      <c r="A24" s="19" t="s">
        <v>17</v>
      </c>
      <c r="B24" s="19"/>
      <c r="C24" s="16">
        <v>0</v>
      </c>
      <c r="D24" s="16">
        <v>-20.7</v>
      </c>
      <c r="E24" s="17">
        <f t="shared" si="0"/>
        <v>-20.7</v>
      </c>
      <c r="F24" s="18">
        <v>0</v>
      </c>
    </row>
    <row r="25" spans="1:6" s="21" customFormat="1" ht="12.75">
      <c r="A25" s="20" t="s">
        <v>18</v>
      </c>
      <c r="B25" s="20">
        <f>B19+B20+B21+B22+B23+B24</f>
        <v>9591.5</v>
      </c>
      <c r="C25" s="20">
        <f>C19+C20+C21++C22+C23+C24</f>
        <v>4905.0999999999995</v>
      </c>
      <c r="D25" s="20">
        <f>D19+D20+D21+D22+D23+D24</f>
        <v>4773.0999999999995</v>
      </c>
      <c r="E25" s="17">
        <f>D25-C25</f>
        <v>-132</v>
      </c>
      <c r="F25" s="18">
        <f t="shared" si="1"/>
        <v>0.97308923365476752</v>
      </c>
    </row>
  </sheetData>
  <mergeCells count="2">
    <mergeCell ref="A2:F2"/>
    <mergeCell ref="A3:D3"/>
  </mergeCells>
  <phoneticPr fontId="8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8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8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2015-09-18T10:15:35Z</dcterms:modified>
</cp:coreProperties>
</file>