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3" i="1"/>
  <c r="E12" i="1"/>
  <c r="E11" i="1"/>
  <c r="E10" i="1"/>
  <c r="E8" i="1"/>
  <c r="D14" i="1"/>
  <c r="C14" i="1"/>
  <c r="F23" i="1"/>
  <c r="F21" i="1"/>
  <c r="F20" i="1"/>
  <c r="F17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<sst xmlns="http://schemas.openxmlformats.org/spreadsheetml/2006/main" count="28" uniqueCount="28">
  <si>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</si>
  <si>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</si>
  <si>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</si>
  <si>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</si>
  <si>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</si>
  <si>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</si>
  <si>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</si>
  <si>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</si>
  <si>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</si>
  <si>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</si>
  <si>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</si>
  <si>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</si>
  <si>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</si>
  <si>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</si>
  <si>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</si>
  <si>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</si>
  <si>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</si>
  <si>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</si>
  <si>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</si>
  <si>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</si>
  <si>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</si>
  <si>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</si>
  <si>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«Парзинское» </t>
  </si>
  <si>
    <t>Доходы от уплаты акцизов на нефтепродукты</t>
  </si>
  <si>
    <t>План на  2018г первонач.</t>
  </si>
  <si>
    <t>План на  2018г уточнен.</t>
  </si>
  <si>
    <t>Испол. 2018 год</t>
  </si>
  <si>
    <t xml:space="preserve">                                    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</si>
</sst>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N17" sqref="N17"/>
    </sheetView>
  </sheetViews>
  <sheetFormatPr defaultRowHeight="15" x14ac:dyDescent="0.25"/>
  <cols>
    <col min="1" max="1" width="30.28515625" customWidth="1"/>
    <col min="2" max="2" width="9.710937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27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272</v>
      </c>
      <c r="C7" s="10">
        <f>C8+C9+C10+C11+C12+C13</f>
        <v>272</v>
      </c>
      <c r="D7" s="11">
        <f>D8+D9+D10+D11+D12+D13</f>
        <v>400</v>
      </c>
      <c r="E7" s="11">
        <f t="shared" ref="E7:E24" si="0">D7-C7</f>
        <v>128</v>
      </c>
      <c r="F7" s="12">
        <f>D7/C7</f>
        <v>1.4705882352941178</v>
      </c>
    </row>
    <row r="8" spans="1:11" x14ac:dyDescent="0.25">
      <c r="A8" s="13" t="s">
        <v>5</v>
      </c>
      <c r="B8" s="23">
        <v>98</v>
      </c>
      <c r="C8" s="23">
        <v>98</v>
      </c>
      <c r="D8" s="13">
        <v>111.3</v>
      </c>
      <c r="E8" s="10">
        <f t="shared" si="0"/>
        <v>13.299999999999997</v>
      </c>
      <c r="F8" s="12">
        <f t="shared" ref="F8:F25" si="1">D8/C8</f>
        <v>1.1357142857142857</v>
      </c>
    </row>
    <row r="9" spans="1:11" ht="25.5" hidden="1" x14ac:dyDescent="0.25">
      <c r="A9" s="14" t="s">
        <v>23</v>
      </c>
      <c r="B9" s="23"/>
      <c r="C9" s="23"/>
      <c r="D9" s="13"/>
      <c r="E9" s="10"/>
      <c r="F9" s="12"/>
    </row>
    <row r="10" spans="1:11" ht="15" hidden="1" customHeight="1" x14ac:dyDescent="0.25">
      <c r="A10" s="14" t="s">
        <v>6</v>
      </c>
      <c r="B10" s="24">
        <v>0</v>
      </c>
      <c r="C10" s="24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41</v>
      </c>
      <c r="C11" s="24">
        <v>41</v>
      </c>
      <c r="D11" s="13">
        <v>28.7</v>
      </c>
      <c r="E11" s="10">
        <f t="shared" si="0"/>
        <v>-12.3</v>
      </c>
      <c r="F11" s="12">
        <f>D11/C11</f>
        <v>0.7</v>
      </c>
    </row>
    <row r="12" spans="1:11" ht="14.25" customHeight="1" x14ac:dyDescent="0.25">
      <c r="A12" s="14" t="s">
        <v>20</v>
      </c>
      <c r="B12" s="24">
        <v>133</v>
      </c>
      <c r="C12" s="24">
        <v>133</v>
      </c>
      <c r="D12" s="13">
        <v>260</v>
      </c>
      <c r="E12" s="10">
        <f t="shared" si="0"/>
        <v>127</v>
      </c>
      <c r="F12" s="12">
        <f>D12/C12</f>
        <v>1.9548872180451127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4.25" customHeight="1" x14ac:dyDescent="0.25">
      <c r="A14" s="15" t="s">
        <v>8</v>
      </c>
      <c r="B14" s="25">
        <f>B15+B16+B17+B18</f>
        <v>0</v>
      </c>
      <c r="C14" s="10">
        <f>C15+C16+C17+C18</f>
        <v>33.799999999999997</v>
      </c>
      <c r="D14" s="10">
        <f>D15+D16+D17+D18</f>
        <v>33.799999999999997</v>
      </c>
      <c r="E14" s="10">
        <f t="shared" si="0"/>
        <v>0</v>
      </c>
      <c r="F14" s="12">
        <f t="shared" si="1"/>
        <v>1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t="14.25" customHeight="1" x14ac:dyDescent="0.25">
      <c r="A17" s="14" t="s">
        <v>10</v>
      </c>
      <c r="B17" s="24">
        <v>0</v>
      </c>
      <c r="C17" s="13">
        <v>33.799999999999997</v>
      </c>
      <c r="D17" s="13">
        <v>33.799999999999997</v>
      </c>
      <c r="E17" s="10">
        <f t="shared" si="0"/>
        <v>0</v>
      </c>
      <c r="F17" s="12">
        <f t="shared" si="1"/>
        <v>1</v>
      </c>
    </row>
    <row r="18" spans="1:6" ht="0.75" hidden="1" customHeight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272</v>
      </c>
      <c r="C19" s="10">
        <f>C7+C14</f>
        <v>305.8</v>
      </c>
      <c r="D19" s="10">
        <f>D7+D14</f>
        <v>433.8</v>
      </c>
      <c r="E19" s="10">
        <f t="shared" si="0"/>
        <v>128</v>
      </c>
      <c r="F19" s="12">
        <f t="shared" si="1"/>
        <v>1.4185742315238719</v>
      </c>
    </row>
    <row r="20" spans="1:6" x14ac:dyDescent="0.25">
      <c r="A20" s="16" t="s">
        <v>13</v>
      </c>
      <c r="B20" s="28">
        <v>1632.5</v>
      </c>
      <c r="C20" s="16">
        <v>1951.8</v>
      </c>
      <c r="D20" s="16">
        <v>1951.8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8">
        <v>76</v>
      </c>
      <c r="C21" s="16">
        <v>81.099999999999994</v>
      </c>
      <c r="D21" s="16">
        <v>79.5</v>
      </c>
      <c r="E21" s="17">
        <f t="shared" si="0"/>
        <v>-1.5999999999999943</v>
      </c>
      <c r="F21" s="18">
        <f t="shared" si="1"/>
        <v>0.98027127003699144</v>
      </c>
    </row>
    <row r="22" spans="1:6" hidden="1" x14ac:dyDescent="0.25">
      <c r="A22" s="16" t="s">
        <v>15</v>
      </c>
      <c r="B22" s="28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8">
        <v>458.7</v>
      </c>
      <c r="C23" s="16">
        <v>752.8</v>
      </c>
      <c r="D23" s="16">
        <v>747.2</v>
      </c>
      <c r="E23" s="17">
        <f t="shared" si="0"/>
        <v>-5.5999999999999091</v>
      </c>
      <c r="F23" s="18">
        <f t="shared" si="1"/>
        <v>0.99256110520722651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-66.2</v>
      </c>
      <c r="E24" s="17">
        <f t="shared" si="0"/>
        <v>-66.2</v>
      </c>
      <c r="F24" s="18"/>
    </row>
    <row r="25" spans="1:6" s="21" customFormat="1" ht="12.75" x14ac:dyDescent="0.2">
      <c r="A25" s="20" t="s">
        <v>18</v>
      </c>
      <c r="B25" s="27">
        <f>B19+B20+B21+B22+B23+B24</f>
        <v>2439.1999999999998</v>
      </c>
      <c r="C25" s="20">
        <f>C19+C20+C21++C22+C23+C24</f>
        <v>3091.5</v>
      </c>
      <c r="D25" s="20">
        <f>D19+D20+D21+D22+D23+D24</f>
        <v>3146.1000000000004</v>
      </c>
      <c r="E25" s="17">
        <f t="shared" ref="E25" si="2">D25-C25</f>
        <v>54.600000000000364</v>
      </c>
      <c r="F25" s="18">
        <f t="shared" si="1"/>
        <v>1.0176613294517225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2019-03-01T04:59:31Z</dcterms:modified>
</cp:coreProperties>
</file>