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<sst xmlns="http://schemas.openxmlformats.org/spreadsheetml/2006/main" count="28" uniqueCount="28">
  <si>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</si>
  <si>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</si>
  <si>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</si>
  <si>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</si>
  <si>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</si>
  <si>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</si>
  <si>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</si>
  <si>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</si>
  <si>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</si>
  <si>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</si>
  <si>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</si>
  <si>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</si>
  <si>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</si>
  <si>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</si>
  <si>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</si>
  <si>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</si>
  <si>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</si>
  <si>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</si>
  <si>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</si>
  <si>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</si>
  <si>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</si>
  <si>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</si>
  <si>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</si>
  <si>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</si>
  <si>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 xml:space="preserve">                                          за 1 квартал 2016 года</t>
  </si>
  <si>
    <t>План на 2016г.</t>
  </si>
  <si>
    <t>План       на 1кв. 2016г.</t>
  </si>
  <si>
    <t>Испол. за      1 кв.2016г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</si>
</sst>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A22" sqref="A22:XFD22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728</v>
      </c>
      <c r="C7" s="10">
        <f>C8+C9+C10+C11+C12+C13</f>
        <v>71</v>
      </c>
      <c r="D7" s="11">
        <f>D8+D9+D10+D11+D12+D13</f>
        <v>37.5</v>
      </c>
      <c r="E7" s="11">
        <f t="shared" ref="E7:E24" si="0">D7-C7</f>
        <v>-33.5</v>
      </c>
      <c r="F7" s="12">
        <f>D7/C7</f>
        <v>0.528169014084507</v>
      </c>
    </row>
    <row r="8" spans="1:11" x14ac:dyDescent="0.25">
      <c r="A8" s="13" t="s">
        <v>5</v>
      </c>
      <c r="B8" s="23">
        <v>153</v>
      </c>
      <c r="C8" s="13">
        <v>32</v>
      </c>
      <c r="D8" s="13">
        <v>21.1</v>
      </c>
      <c r="E8" s="10">
        <f t="shared" si="0"/>
        <v>-10.899999999999999</v>
      </c>
      <c r="F8" s="12">
        <f t="shared" ref="F8:F25" si="1">D8/C8</f>
        <v>0.65937500000000004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4">
        <v>16</v>
      </c>
      <c r="C10" s="13">
        <v>4</v>
      </c>
      <c r="D10" s="13">
        <v>0</v>
      </c>
      <c r="E10" s="10">
        <f t="shared" si="0"/>
        <v>-4</v>
      </c>
      <c r="F10" s="12">
        <f t="shared" si="1"/>
        <v>0</v>
      </c>
    </row>
    <row r="11" spans="1:11" x14ac:dyDescent="0.25">
      <c r="A11" s="14" t="s">
        <v>19</v>
      </c>
      <c r="B11" s="24">
        <v>327</v>
      </c>
      <c r="C11" s="13">
        <v>15</v>
      </c>
      <c r="D11" s="13">
        <v>6.6</v>
      </c>
      <c r="E11" s="10">
        <f t="shared" si="0"/>
        <v>-8.4</v>
      </c>
      <c r="F11" s="12">
        <f>D11/C11</f>
        <v>0.44</v>
      </c>
    </row>
    <row r="12" spans="1:11" x14ac:dyDescent="0.25">
      <c r="A12" s="14" t="s">
        <v>20</v>
      </c>
      <c r="B12" s="24">
        <v>232</v>
      </c>
      <c r="C12" s="13">
        <v>20</v>
      </c>
      <c r="D12" s="13">
        <v>9.8000000000000007</v>
      </c>
      <c r="E12" s="10">
        <f t="shared" si="0"/>
        <v>-10.199999999999999</v>
      </c>
      <c r="F12" s="12">
        <f>D12/C12</f>
        <v>0.49000000000000005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B7+B14</f>
        <v>728</v>
      </c>
      <c r="C19" s="10">
        <f>C7+C14</f>
        <v>71</v>
      </c>
      <c r="D19" s="10">
        <f>D7+D14</f>
        <v>37.5</v>
      </c>
      <c r="E19" s="10">
        <f t="shared" si="0"/>
        <v>-33.5</v>
      </c>
      <c r="F19" s="12">
        <f t="shared" si="1"/>
        <v>0.528169014084507</v>
      </c>
    </row>
    <row r="20" spans="1:6" x14ac:dyDescent="0.25">
      <c r="A20" s="16" t="s">
        <v>13</v>
      </c>
      <c r="B20" s="26">
        <v>2237.6999999999998</v>
      </c>
      <c r="C20" s="16">
        <v>540</v>
      </c>
      <c r="D20" s="16">
        <v>540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171.9</v>
      </c>
      <c r="C21" s="16">
        <v>40.5</v>
      </c>
      <c r="D21" s="16">
        <v>40.5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6">
        <v>1352.4</v>
      </c>
      <c r="C23" s="16">
        <v>524.6</v>
      </c>
      <c r="D23" s="16">
        <v>524.6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-58</v>
      </c>
      <c r="E24" s="17">
        <f t="shared" si="0"/>
        <v>-58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4490</v>
      </c>
      <c r="C25" s="20">
        <f>C19+C20+C21++C22+C23+C24</f>
        <v>1176.0999999999999</v>
      </c>
      <c r="D25" s="20">
        <f>D19+D20+D21+D22+D23+D24</f>
        <v>1084.5999999999999</v>
      </c>
      <c r="E25" s="17">
        <f t="shared" ref="E25" si="2">D25-C25</f>
        <v>-91.5</v>
      </c>
      <c r="F25" s="18">
        <f t="shared" si="1"/>
        <v>0.92220049315534391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2016-04-13T12:20:22Z</dcterms:modified>
</cp:coreProperties>
</file>