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4" i="1" l="1"/>
  <c r="D14" i="1"/>
  <c r="F19" i="1"/>
  <c r="E19" i="1"/>
  <c r="F14" i="1" l="1"/>
  <c r="E17" i="1"/>
  <c r="F23" i="1" l="1"/>
  <c r="F24" i="1" l="1"/>
  <c r="E26" i="1" l="1"/>
  <c r="D7" i="1" l="1"/>
  <c r="D20" i="1" s="1"/>
  <c r="D27" i="1" s="1"/>
  <c r="C7" i="1"/>
  <c r="B14" i="1"/>
  <c r="B7" i="1"/>
  <c r="B20" i="1" l="1"/>
  <c r="B27" i="1" s="1"/>
  <c r="F12" i="1"/>
  <c r="F11" i="1"/>
  <c r="E25" i="1"/>
  <c r="E24" i="1"/>
  <c r="E23" i="1"/>
  <c r="E22" i="1"/>
  <c r="E21" i="1"/>
  <c r="E18" i="1"/>
  <c r="E16" i="1"/>
  <c r="E13" i="1"/>
  <c r="E12" i="1"/>
  <c r="E11" i="1"/>
  <c r="E10" i="1"/>
  <c r="E8" i="1"/>
  <c r="F22" i="1"/>
  <c r="F21" i="1"/>
  <c r="F8" i="1"/>
  <c r="E14" i="1" l="1"/>
  <c r="E7" i="1"/>
  <c r="C20" i="1"/>
  <c r="C27" i="1" s="1"/>
  <c r="F7" i="1"/>
  <c r="E20" i="1" l="1"/>
  <c r="F20" i="1"/>
  <c r="F27" i="1" l="1"/>
  <c r="E27" i="1"/>
</calcChain>
</file>

<file path=xl/sharedStrings.xml><?xml version="1.0" encoding="utf-8"?>
<sst xmlns="http://schemas.openxmlformats.org/spreadsheetml/2006/main" count="30" uniqueCount="30">
  <si>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</si>
  <si>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</si>
  <si>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</si>
  <si>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</si>
  <si>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</si>
  <si>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</si>
  <si>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</si>
  <si>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</si>
  <si>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</si>
  <si>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</si>
  <si>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</si>
  <si>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</si>
  <si>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</si>
  <si>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</si>
  <si>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</si>
  <si>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</si>
  <si>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</si>
  <si>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</si>
  <si>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</si>
  <si>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</si>
  <si>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</si>
  <si>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</si>
  <si>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Прочие поступления от денеженых взысканий (штрафов)</t>
  </si>
  <si>
    <t>Прочие безвозмездные поступления</t>
  </si>
  <si>
    <t xml:space="preserve">                           за 2020 год</t>
  </si>
  <si>
    <t>План  на 2020 г. первонач.</t>
  </si>
  <si>
    <t>План  на 2020 г. уточнен.</t>
  </si>
  <si>
    <t>Испол. за 2020г.</t>
  </si>
  <si>
    <t>Средства самообложения граждан, зачисляемые в бюджеты сельских поселений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</si>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</sst>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/>
    <xf numFmtId="0" fontId="6" fillId="0" borderId="1" xfId="0" applyFont="1" applyBorder="1" applyAlignment="1"/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workbookViewId="0">
      <selection activeCell="D40" sqref="D40"/>
    </sheetView>
  </sheetViews>
  <sheetFormatPr defaultRowHeight="15" x14ac:dyDescent="0.25"/>
  <cols>
    <col min="1" max="1" width="30.28515625" customWidth="1"/>
    <col min="2" max="2" width="9.4257812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4" t="s">
        <v>20</v>
      </c>
      <c r="B2" s="34"/>
      <c r="C2" s="34"/>
      <c r="D2" s="34"/>
      <c r="E2" s="34"/>
      <c r="F2" s="34"/>
      <c r="G2" s="1"/>
      <c r="H2" s="1"/>
      <c r="I2" s="1"/>
      <c r="J2" s="1"/>
      <c r="K2" s="1"/>
    </row>
    <row r="3" spans="1:11" ht="15.75" x14ac:dyDescent="0.25">
      <c r="A3" s="34" t="s">
        <v>24</v>
      </c>
      <c r="B3" s="34"/>
      <c r="C3" s="34"/>
      <c r="D3" s="34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499</v>
      </c>
      <c r="C7" s="10">
        <f>C8+C9+C10+C11+C12+C13</f>
        <v>499</v>
      </c>
      <c r="D7" s="11">
        <f>D8+D9+D10+D11+D12+D13</f>
        <v>438.7</v>
      </c>
      <c r="E7" s="11">
        <f t="shared" ref="E7:E26" si="0">D7-C7</f>
        <v>-60.300000000000011</v>
      </c>
      <c r="F7" s="12">
        <f>D7/C7</f>
        <v>0.87915831663326649</v>
      </c>
    </row>
    <row r="8" spans="1:11" x14ac:dyDescent="0.25">
      <c r="A8" s="13" t="s">
        <v>5</v>
      </c>
      <c r="B8" s="23">
        <v>164</v>
      </c>
      <c r="C8" s="13">
        <v>164</v>
      </c>
      <c r="D8" s="13">
        <v>154.6</v>
      </c>
      <c r="E8" s="10">
        <f t="shared" si="0"/>
        <v>-9.4000000000000057</v>
      </c>
      <c r="F8" s="12">
        <f t="shared" ref="F8:F27" si="1">D8/C8</f>
        <v>0.94268292682926824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17</v>
      </c>
      <c r="B11" s="24">
        <v>59</v>
      </c>
      <c r="C11" s="13">
        <v>59</v>
      </c>
      <c r="D11" s="13">
        <v>56.6</v>
      </c>
      <c r="E11" s="10">
        <f t="shared" si="0"/>
        <v>-2.3999999999999986</v>
      </c>
      <c r="F11" s="12">
        <f>D11/C11</f>
        <v>0.95932203389830506</v>
      </c>
    </row>
    <row r="12" spans="1:11" x14ac:dyDescent="0.25">
      <c r="A12" s="14" t="s">
        <v>18</v>
      </c>
      <c r="B12" s="24">
        <v>276</v>
      </c>
      <c r="C12" s="13">
        <v>276</v>
      </c>
      <c r="D12" s="13">
        <v>227.5</v>
      </c>
      <c r="E12" s="10">
        <f t="shared" si="0"/>
        <v>-48.5</v>
      </c>
      <c r="F12" s="12">
        <f>D12/C12</f>
        <v>0.82427536231884058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5.75" customHeight="1" x14ac:dyDescent="0.25">
      <c r="A14" s="15" t="s">
        <v>8</v>
      </c>
      <c r="B14" s="25">
        <f>B15+B16+B17+B18</f>
        <v>0</v>
      </c>
      <c r="C14" s="10">
        <f>C15+C16+C17+C18+C19</f>
        <v>24.8</v>
      </c>
      <c r="D14" s="10">
        <f>D15+D16+D17+D18+D19</f>
        <v>97.5</v>
      </c>
      <c r="E14" s="10">
        <f t="shared" si="0"/>
        <v>72.7</v>
      </c>
      <c r="F14" s="12">
        <f>D14/C14</f>
        <v>3.9314516129032255</v>
      </c>
    </row>
    <row r="15" spans="1:11" ht="38.25" hidden="1" x14ac:dyDescent="0.25">
      <c r="A15" s="14" t="s">
        <v>19</v>
      </c>
      <c r="B15" s="23">
        <v>0</v>
      </c>
      <c r="C15" s="28">
        <v>0</v>
      </c>
      <c r="D15" s="28">
        <v>0</v>
      </c>
      <c r="E15" s="10">
        <v>0</v>
      </c>
      <c r="F15" s="12">
        <v>0</v>
      </c>
    </row>
    <row r="16" spans="1:11" ht="24" x14ac:dyDescent="0.25">
      <c r="A16" s="32" t="s">
        <v>29</v>
      </c>
      <c r="B16" s="23">
        <v>0</v>
      </c>
      <c r="C16" s="28">
        <v>0</v>
      </c>
      <c r="D16" s="28">
        <v>30.5</v>
      </c>
      <c r="E16" s="10">
        <f t="shared" si="0"/>
        <v>30.5</v>
      </c>
      <c r="F16" s="12">
        <v>0</v>
      </c>
    </row>
    <row r="17" spans="1:6" x14ac:dyDescent="0.25">
      <c r="A17" s="14" t="s">
        <v>9</v>
      </c>
      <c r="B17" s="24">
        <v>0</v>
      </c>
      <c r="C17" s="13">
        <v>0</v>
      </c>
      <c r="D17" s="13">
        <v>42.2</v>
      </c>
      <c r="E17" s="10">
        <f t="shared" si="0"/>
        <v>42.2</v>
      </c>
      <c r="F17" s="12">
        <v>0</v>
      </c>
    </row>
    <row r="18" spans="1:6" ht="27" hidden="1" customHeight="1" x14ac:dyDescent="0.25">
      <c r="A18" s="14" t="s">
        <v>22</v>
      </c>
      <c r="B18" s="28">
        <v>0</v>
      </c>
      <c r="C18" s="28">
        <v>0</v>
      </c>
      <c r="D18" s="28">
        <v>0</v>
      </c>
      <c r="E18" s="29">
        <f t="shared" si="0"/>
        <v>0</v>
      </c>
      <c r="F18" s="12">
        <v>0</v>
      </c>
    </row>
    <row r="19" spans="1:6" ht="35.25" customHeight="1" x14ac:dyDescent="0.25">
      <c r="A19" s="32" t="s">
        <v>28</v>
      </c>
      <c r="B19" s="28">
        <v>0</v>
      </c>
      <c r="C19" s="28">
        <v>24.8</v>
      </c>
      <c r="D19" s="28">
        <v>24.8</v>
      </c>
      <c r="E19" s="29">
        <f t="shared" si="0"/>
        <v>0</v>
      </c>
      <c r="F19" s="12">
        <f>D19/C19</f>
        <v>1</v>
      </c>
    </row>
    <row r="20" spans="1:6" x14ac:dyDescent="0.25">
      <c r="A20" s="15" t="s">
        <v>10</v>
      </c>
      <c r="B20" s="25">
        <f>B14+B7</f>
        <v>499</v>
      </c>
      <c r="C20" s="10">
        <f>C7+C14</f>
        <v>523.79999999999995</v>
      </c>
      <c r="D20" s="11">
        <f>D7+D14</f>
        <v>536.20000000000005</v>
      </c>
      <c r="E20" s="10">
        <f t="shared" si="0"/>
        <v>12.400000000000091</v>
      </c>
      <c r="F20" s="12">
        <f t="shared" si="1"/>
        <v>1.0236731576937765</v>
      </c>
    </row>
    <row r="21" spans="1:6" x14ac:dyDescent="0.25">
      <c r="A21" s="16" t="s">
        <v>11</v>
      </c>
      <c r="B21" s="26">
        <v>999.4</v>
      </c>
      <c r="C21" s="16">
        <v>1597</v>
      </c>
      <c r="D21" s="16">
        <v>1597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6">
        <v>91.8</v>
      </c>
      <c r="C22" s="16">
        <v>99.3</v>
      </c>
      <c r="D22" s="16">
        <v>99.3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13</v>
      </c>
      <c r="B23" s="26">
        <v>0</v>
      </c>
      <c r="C23" s="16">
        <v>127.9</v>
      </c>
      <c r="D23" s="16">
        <v>102.1</v>
      </c>
      <c r="E23" s="17">
        <f t="shared" si="0"/>
        <v>-25.800000000000011</v>
      </c>
      <c r="F23" s="18">
        <f>D23/C22:C23</f>
        <v>0.79827990617670042</v>
      </c>
    </row>
    <row r="24" spans="1:6" x14ac:dyDescent="0.25">
      <c r="A24" s="16" t="s">
        <v>14</v>
      </c>
      <c r="B24" s="26">
        <v>0</v>
      </c>
      <c r="C24" s="16">
        <v>4.5</v>
      </c>
      <c r="D24" s="16">
        <v>4.5</v>
      </c>
      <c r="E24" s="17">
        <f t="shared" si="0"/>
        <v>0</v>
      </c>
      <c r="F24" s="18">
        <f>D24/C24</f>
        <v>1</v>
      </c>
    </row>
    <row r="25" spans="1:6" ht="25.5" x14ac:dyDescent="0.25">
      <c r="A25" s="19" t="s">
        <v>15</v>
      </c>
      <c r="B25" s="26">
        <v>0</v>
      </c>
      <c r="C25" s="26">
        <v>0</v>
      </c>
      <c r="D25" s="26">
        <v>-112.78</v>
      </c>
      <c r="E25" s="31">
        <f t="shared" si="0"/>
        <v>-112.78</v>
      </c>
      <c r="F25" s="18">
        <v>0</v>
      </c>
    </row>
    <row r="26" spans="1:6" ht="25.5" x14ac:dyDescent="0.25">
      <c r="A26" s="19" t="s">
        <v>23</v>
      </c>
      <c r="B26" s="26">
        <v>0</v>
      </c>
      <c r="C26" s="26">
        <v>0</v>
      </c>
      <c r="D26" s="26">
        <v>0</v>
      </c>
      <c r="E26" s="30">
        <f t="shared" si="0"/>
        <v>0</v>
      </c>
      <c r="F26" s="18">
        <v>0</v>
      </c>
    </row>
    <row r="27" spans="1:6" s="21" customFormat="1" ht="12.75" x14ac:dyDescent="0.2">
      <c r="A27" s="20" t="s">
        <v>16</v>
      </c>
      <c r="B27" s="27">
        <f>B20+B21+B22+B23+B24+B25+B26</f>
        <v>1590.2</v>
      </c>
      <c r="C27" s="20">
        <f>C20+C21+C22++C23+C24+C25+C26</f>
        <v>2352.5000000000005</v>
      </c>
      <c r="D27" s="33">
        <f>D20+D21+D22+D23+D24+D25+D26</f>
        <v>2226.3199999999997</v>
      </c>
      <c r="E27" s="17">
        <f t="shared" ref="E27" si="2">D27-C27</f>
        <v>-126.18000000000075</v>
      </c>
      <c r="F27" s="18">
        <f t="shared" si="1"/>
        <v>0.94636344314558951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2021-02-09T11:24:11Z</dcterms:modified>
</cp:coreProperties>
</file>