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7" i="1" l="1"/>
  <c r="F18" i="1"/>
  <c r="F19" i="1"/>
  <c r="F20" i="1"/>
  <c r="D14" i="1"/>
  <c r="E19" i="1"/>
  <c r="C14" i="1"/>
  <c r="B14" i="1"/>
  <c r="B22" i="1"/>
  <c r="E18" i="1" l="1"/>
  <c r="E17" i="1" l="1"/>
  <c r="D7" i="1" l="1"/>
  <c r="C7" i="1"/>
  <c r="B7" i="1" l="1"/>
  <c r="B28" i="1" l="1"/>
  <c r="F12" i="1"/>
  <c r="F11" i="1"/>
  <c r="E27" i="1"/>
  <c r="E26" i="1"/>
  <c r="E25" i="1"/>
  <c r="E24" i="1"/>
  <c r="E23" i="1"/>
  <c r="E16" i="1"/>
  <c r="E13" i="1"/>
  <c r="E12" i="1"/>
  <c r="E11" i="1"/>
  <c r="E10" i="1"/>
  <c r="E8" i="1"/>
  <c r="F26" i="1"/>
  <c r="F24" i="1"/>
  <c r="F23" i="1"/>
  <c r="F16" i="1"/>
  <c r="F8" i="1"/>
  <c r="E14" i="1" l="1"/>
  <c r="E7" i="1"/>
  <c r="F14" i="1"/>
  <c r="C22" i="1"/>
  <c r="F7" i="1"/>
  <c r="D22" i="1"/>
  <c r="D28" i="1" s="1"/>
  <c r="C28" i="1" l="1"/>
  <c r="E22" i="1"/>
  <c r="F22" i="1"/>
  <c r="F28" i="1" l="1"/>
  <c r="E28" i="1"/>
</calcChain>
</file>

<file path=xl/sharedStrings.xml><?xml version="1.0" encoding="utf-8"?>
<sst xmlns="http://schemas.openxmlformats.org/spreadsheetml/2006/main" count="31" uniqueCount="31">
  <si>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</si>
  <si>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</si>
  <si>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</si>
  <si>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</si>
  <si>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</si>
  <si>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</si>
  <si>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</si>
  <si>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</si>
  <si>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</si>
  <si>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</si>
  <si>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</si>
  <si>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</si>
  <si>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</si>
  <si>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</si>
  <si>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</si>
  <si>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</si>
  <si>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</si>
  <si>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</si>
  <si>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</si>
  <si>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</si>
  <si>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</si>
  <si>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Доходы от продажи зем.участков</t>
  </si>
  <si>
    <t>Субсидии</t>
  </si>
  <si>
    <t>Прочие неналоговые доходы</t>
  </si>
  <si>
    <t>за 1 полугодие 2021 года</t>
  </si>
  <si>
    <t>План на  2021г</t>
  </si>
  <si>
    <t>План на  1 полугодие 2021г</t>
  </si>
  <si>
    <t>Испол. за 1 полугодие 2021г</t>
  </si>
  <si>
    <t>Инициативные платежи, зачисляемые в бюджеты сельских поселений (добровольные пожертвования физических лиц - населения (жителей) на реализацию проекта развития общественной инфраструктуры)</t>
  </si>
  <si>
    <t>Инициативные платежи, зачисляемые в бюджеты сельских поселений (добровольные пожертвования юридических лиц (индивидуальных предпринимателей, крестьянских (фермерских) хозяйств), физических лиц на реализацию проекта развития общественной инфраструктуры)</t>
  </si>
  <si>
    <t>Средства самообложения граждан, зачисляемые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</si>
</sst>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 vertical="distributed"/>
    </xf>
    <xf numFmtId="0" fontId="6" fillId="0" borderId="1" xfId="0" applyFont="1" applyBorder="1" applyAlignment="1">
      <alignment horizontal="right" vertical="distributed"/>
    </xf>
    <xf numFmtId="0" fontId="8" fillId="0" borderId="1" xfId="0" applyFont="1" applyBorder="1" applyAlignment="1">
      <alignment horizontal="left" vertical="distributed"/>
    </xf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tabSelected="1" workbookViewId="0">
      <selection activeCell="I25" sqref="I25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1" t="s">
        <v>19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1" ht="15.75" x14ac:dyDescent="0.25">
      <c r="A3" s="32" t="s">
        <v>24</v>
      </c>
      <c r="B3" s="32"/>
      <c r="C3" s="32"/>
      <c r="D3" s="32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896</v>
      </c>
      <c r="C7" s="10">
        <f>C8+C9+C10+C11+C12+C13</f>
        <v>295</v>
      </c>
      <c r="D7" s="11">
        <f>D8+D9+D10+D11+D12+D13</f>
        <v>467.5</v>
      </c>
      <c r="E7" s="11">
        <f t="shared" ref="E7:E27" si="0">D7-C7</f>
        <v>172.5</v>
      </c>
      <c r="F7" s="12">
        <f>D7/C7</f>
        <v>1.5847457627118644</v>
      </c>
    </row>
    <row r="8" spans="1:11" x14ac:dyDescent="0.25">
      <c r="A8" s="13" t="s">
        <v>5</v>
      </c>
      <c r="B8" s="13">
        <v>301</v>
      </c>
      <c r="C8" s="13">
        <v>139</v>
      </c>
      <c r="D8" s="13">
        <v>139.9</v>
      </c>
      <c r="E8" s="10">
        <f t="shared" si="0"/>
        <v>0.90000000000000568</v>
      </c>
      <c r="F8" s="12">
        <f t="shared" ref="F8:F28" si="1">D8/C8</f>
        <v>1.0064748201438849</v>
      </c>
    </row>
    <row r="9" spans="1:11" ht="25.5" hidden="1" x14ac:dyDescent="0.25">
      <c r="A9" s="14" t="s">
        <v>18</v>
      </c>
      <c r="B9" s="13"/>
      <c r="C9" s="13"/>
      <c r="D9" s="13"/>
      <c r="E9" s="10"/>
      <c r="F9" s="12"/>
    </row>
    <row r="10" spans="1:11" ht="25.5" hidden="1" x14ac:dyDescent="0.25">
      <c r="A10" s="14" t="s">
        <v>6</v>
      </c>
      <c r="B10" s="22"/>
      <c r="C10" s="13"/>
      <c r="D10" s="13"/>
      <c r="E10" s="10">
        <f t="shared" si="0"/>
        <v>0</v>
      </c>
      <c r="F10" s="12"/>
    </row>
    <row r="11" spans="1:11" x14ac:dyDescent="0.25">
      <c r="A11" s="14" t="s">
        <v>15</v>
      </c>
      <c r="B11" s="22">
        <v>168</v>
      </c>
      <c r="C11" s="13">
        <v>9</v>
      </c>
      <c r="D11" s="13">
        <v>3.4</v>
      </c>
      <c r="E11" s="10">
        <f t="shared" si="0"/>
        <v>-5.6</v>
      </c>
      <c r="F11" s="12">
        <f>D11/C11</f>
        <v>0.37777777777777777</v>
      </c>
    </row>
    <row r="12" spans="1:11" x14ac:dyDescent="0.25">
      <c r="A12" s="14" t="s">
        <v>16</v>
      </c>
      <c r="B12" s="22">
        <v>427</v>
      </c>
      <c r="C12" s="13">
        <v>147</v>
      </c>
      <c r="D12" s="13">
        <v>324.2</v>
      </c>
      <c r="E12" s="10">
        <f t="shared" si="0"/>
        <v>177.2</v>
      </c>
      <c r="F12" s="12">
        <f>D12/C12</f>
        <v>2.2054421768707484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B16+B17+B18</f>
        <v>436.8</v>
      </c>
      <c r="C14" s="10">
        <f>C15+C16+C17+C18</f>
        <v>414.8</v>
      </c>
      <c r="D14" s="10">
        <f>D15+D16+D17+D18</f>
        <v>405.70000000000005</v>
      </c>
      <c r="E14" s="10">
        <f t="shared" si="0"/>
        <v>-9.0999999999999659</v>
      </c>
      <c r="F14" s="12">
        <f t="shared" si="1"/>
        <v>0.97806171648987472</v>
      </c>
    </row>
    <row r="15" spans="1:11" ht="38.25" hidden="1" x14ac:dyDescent="0.25">
      <c r="A15" s="14" t="s">
        <v>17</v>
      </c>
      <c r="B15" s="22"/>
      <c r="C15" s="13"/>
      <c r="D15" s="13"/>
      <c r="E15" s="10"/>
      <c r="F15" s="12"/>
    </row>
    <row r="16" spans="1:11" ht="26.25" customHeight="1" x14ac:dyDescent="0.25">
      <c r="A16" s="14" t="s">
        <v>20</v>
      </c>
      <c r="B16" s="25">
        <v>59</v>
      </c>
      <c r="C16" s="13">
        <v>37</v>
      </c>
      <c r="D16" s="13">
        <v>14.7</v>
      </c>
      <c r="E16" s="10">
        <f t="shared" si="0"/>
        <v>-22.3</v>
      </c>
      <c r="F16" s="12">
        <f t="shared" si="1"/>
        <v>0.39729729729729729</v>
      </c>
    </row>
    <row r="17" spans="1:6" x14ac:dyDescent="0.25">
      <c r="A17" s="14" t="s">
        <v>21</v>
      </c>
      <c r="B17" s="22">
        <v>80</v>
      </c>
      <c r="C17" s="13">
        <v>80</v>
      </c>
      <c r="D17" s="13">
        <v>92.7</v>
      </c>
      <c r="E17" s="10">
        <f t="shared" si="0"/>
        <v>12.700000000000003</v>
      </c>
      <c r="F17" s="12">
        <f>D17/C17</f>
        <v>1.1587499999999999</v>
      </c>
    </row>
    <row r="18" spans="1:6" x14ac:dyDescent="0.25">
      <c r="A18" s="26" t="s">
        <v>23</v>
      </c>
      <c r="B18" s="27">
        <v>297.8</v>
      </c>
      <c r="C18" s="10">
        <v>297.8</v>
      </c>
      <c r="D18" s="10">
        <v>298.3</v>
      </c>
      <c r="E18" s="10">
        <f t="shared" si="0"/>
        <v>0.5</v>
      </c>
      <c r="F18" s="12">
        <f>D18/C18</f>
        <v>1.0016789791806582</v>
      </c>
    </row>
    <row r="19" spans="1:6" ht="36" x14ac:dyDescent="0.25">
      <c r="A19" s="28" t="s">
        <v>30</v>
      </c>
      <c r="B19" s="22">
        <v>60</v>
      </c>
      <c r="C19" s="29">
        <v>60</v>
      </c>
      <c r="D19" s="29">
        <v>60</v>
      </c>
      <c r="E19" s="30">
        <f t="shared" si="0"/>
        <v>0</v>
      </c>
      <c r="F19" s="12">
        <f>D19/C19</f>
        <v>1</v>
      </c>
    </row>
    <row r="20" spans="1:6" ht="75" customHeight="1" x14ac:dyDescent="0.25">
      <c r="A20" s="28" t="s">
        <v>28</v>
      </c>
      <c r="B20" s="25">
        <v>140.30000000000001</v>
      </c>
      <c r="C20" s="13">
        <v>140.30000000000001</v>
      </c>
      <c r="D20" s="13">
        <v>140.80000000000001</v>
      </c>
      <c r="E20" s="10">
        <v>0</v>
      </c>
      <c r="F20" s="12">
        <f>D20/C20</f>
        <v>1.0035637918745546</v>
      </c>
    </row>
    <row r="21" spans="1:6" ht="96" x14ac:dyDescent="0.25">
      <c r="A21" s="28" t="s">
        <v>29</v>
      </c>
      <c r="B21" s="25">
        <v>97.5</v>
      </c>
      <c r="C21" s="13">
        <v>97.5</v>
      </c>
      <c r="D21" s="13">
        <v>97.5</v>
      </c>
      <c r="E21" s="10">
        <v>0</v>
      </c>
      <c r="F21" s="12">
        <v>1</v>
      </c>
    </row>
    <row r="22" spans="1:6" x14ac:dyDescent="0.25">
      <c r="A22" s="15" t="s">
        <v>9</v>
      </c>
      <c r="B22" s="23">
        <f>B7+B14</f>
        <v>1332.8</v>
      </c>
      <c r="C22" s="10">
        <f>C7+C14</f>
        <v>709.8</v>
      </c>
      <c r="D22" s="10">
        <f>D7+D14</f>
        <v>873.2</v>
      </c>
      <c r="E22" s="10">
        <f t="shared" si="0"/>
        <v>163.40000000000009</v>
      </c>
      <c r="F22" s="12">
        <f t="shared" si="1"/>
        <v>1.2302056917441535</v>
      </c>
    </row>
    <row r="23" spans="1:6" x14ac:dyDescent="0.25">
      <c r="A23" s="16" t="s">
        <v>10</v>
      </c>
      <c r="B23" s="16">
        <v>713.3</v>
      </c>
      <c r="C23" s="16">
        <v>356.4</v>
      </c>
      <c r="D23" s="16">
        <v>356.4</v>
      </c>
      <c r="E23" s="17">
        <f t="shared" si="0"/>
        <v>0</v>
      </c>
      <c r="F23" s="18">
        <f t="shared" si="1"/>
        <v>1</v>
      </c>
    </row>
    <row r="24" spans="1:6" x14ac:dyDescent="0.25">
      <c r="A24" s="16" t="s">
        <v>11</v>
      </c>
      <c r="B24" s="16">
        <v>102.3</v>
      </c>
      <c r="C24" s="16">
        <v>39.26</v>
      </c>
      <c r="D24" s="16">
        <v>39.26</v>
      </c>
      <c r="E24" s="17">
        <f t="shared" si="0"/>
        <v>0</v>
      </c>
      <c r="F24" s="18">
        <f t="shared" si="1"/>
        <v>1</v>
      </c>
    </row>
    <row r="25" spans="1:6" x14ac:dyDescent="0.25">
      <c r="A25" s="24" t="s">
        <v>22</v>
      </c>
      <c r="B25" s="16">
        <v>645.20000000000005</v>
      </c>
      <c r="C25" s="16">
        <v>0</v>
      </c>
      <c r="D25" s="16">
        <v>0</v>
      </c>
      <c r="E25" s="17">
        <f t="shared" si="0"/>
        <v>0</v>
      </c>
      <c r="F25" s="18">
        <v>0</v>
      </c>
    </row>
    <row r="26" spans="1:6" x14ac:dyDescent="0.25">
      <c r="A26" s="16" t="s">
        <v>12</v>
      </c>
      <c r="B26" s="16">
        <v>2106.9</v>
      </c>
      <c r="C26" s="16">
        <v>1172.58</v>
      </c>
      <c r="D26" s="16">
        <v>1172.58</v>
      </c>
      <c r="E26" s="17">
        <f t="shared" si="0"/>
        <v>0</v>
      </c>
      <c r="F26" s="18">
        <f t="shared" si="1"/>
        <v>1</v>
      </c>
    </row>
    <row r="27" spans="1:6" ht="25.5" x14ac:dyDescent="0.25">
      <c r="A27" s="19" t="s">
        <v>13</v>
      </c>
      <c r="B27" s="16">
        <v>0</v>
      </c>
      <c r="C27" s="16">
        <v>0</v>
      </c>
      <c r="D27" s="16">
        <v>-13.2</v>
      </c>
      <c r="E27" s="17">
        <f t="shared" si="0"/>
        <v>-13.2</v>
      </c>
      <c r="F27" s="18">
        <v>0</v>
      </c>
    </row>
    <row r="28" spans="1:6" s="21" customFormat="1" ht="12.75" x14ac:dyDescent="0.2">
      <c r="A28" s="20" t="s">
        <v>14</v>
      </c>
      <c r="B28" s="20">
        <f>B22+B23+B24+B25+B26+B27</f>
        <v>4900.5</v>
      </c>
      <c r="C28" s="20">
        <f>C22+C23+C24++C25+C26+C27</f>
        <v>2278.04</v>
      </c>
      <c r="D28" s="20">
        <f>D22+D23+D24+D25+D26+D27</f>
        <v>2428.2399999999998</v>
      </c>
      <c r="E28" s="17">
        <f t="shared" ref="E28" si="2">D28-C28</f>
        <v>150.19999999999982</v>
      </c>
      <c r="F28" s="18">
        <f t="shared" si="1"/>
        <v>1.0659338729785253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2021-08-12T11:26:28Z</dcterms:modified>
</cp:coreProperties>
</file>