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65" windowWidth="14805" windowHeight="795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F22" i="1" l="1"/>
  <c r="F23" i="1" l="1"/>
  <c r="F25" i="1" l="1"/>
  <c r="E25" i="1"/>
  <c r="B26" i="1"/>
  <c r="D7" i="1" l="1"/>
  <c r="C7" i="1"/>
  <c r="B14" i="1"/>
  <c r="B7" i="1"/>
  <c r="B19" i="1" l="1"/>
  <c r="F12" i="1"/>
  <c r="F11" i="1"/>
  <c r="E24" i="1"/>
  <c r="E23" i="1"/>
  <c r="E22" i="1"/>
  <c r="E21" i="1"/>
  <c r="E20" i="1"/>
  <c r="E18" i="1"/>
  <c r="E16" i="1"/>
  <c r="E13" i="1"/>
  <c r="E12" i="1"/>
  <c r="E11" i="1"/>
  <c r="E10" i="1"/>
  <c r="E8" i="1"/>
  <c r="D14" i="1"/>
  <c r="C14" i="1"/>
  <c r="F21" i="1"/>
  <c r="F20" i="1"/>
  <c r="F16" i="1"/>
  <c r="F8" i="1"/>
  <c r="E14" i="1" l="1"/>
  <c r="E7" i="1"/>
  <c r="C19" i="1"/>
  <c r="C26" i="1" s="1"/>
  <c r="F7" i="1"/>
  <c r="D19" i="1"/>
  <c r="D26" i="1" s="1"/>
  <c r="E19" i="1" l="1"/>
  <c r="F19" i="1"/>
  <c r="F26" i="1" l="1"/>
  <c r="E26" i="1"/>
</calcChain>
</file>

<file path=xl/sharedStrings.xml><?xml version="1.0" encoding="utf-8"?>
<sst xmlns="http://schemas.openxmlformats.org/spreadsheetml/2006/main" count="29" uniqueCount="29">
  <si>
    <t>(тыс. руб.)</t>
  </si>
  <si>
    <t>Виды налогов</t>
  </si>
  <si>
    <t xml:space="preserve">Отклонение +,- к плану </t>
  </si>
  <si>
    <t xml:space="preserve">% исполнения к плану </t>
  </si>
  <si>
    <t>Налоговые доходы</t>
  </si>
  <si>
    <t>Налог на доходы физ. лиц</t>
  </si>
  <si>
    <t>Единый сельскохозяйственный налог</t>
  </si>
  <si>
    <t>Задолженность по отменненным налогам и сборам</t>
  </si>
  <si>
    <t>Неналоговые  доходы</t>
  </si>
  <si>
    <t>Доходы от оказания платных услуг</t>
  </si>
  <si>
    <t>Доходы от продажи земли</t>
  </si>
  <si>
    <t>Всего собственных доходов</t>
  </si>
  <si>
    <t>Дотации</t>
  </si>
  <si>
    <t>Субвенции</t>
  </si>
  <si>
    <t>Субсидии</t>
  </si>
  <si>
    <t>Иные межбюджетные трансферты</t>
  </si>
  <si>
    <t>Возврат остатков субсидий и субвенции</t>
  </si>
  <si>
    <t>Итого доходов</t>
  </si>
  <si>
    <t>Налог на имущество физ.лиц</t>
  </si>
  <si>
    <t>Земельный налог</t>
  </si>
  <si>
    <t>Доходы от использ. имущества, наход. в муниц. собст. (аренда земли)</t>
  </si>
  <si>
    <t xml:space="preserve">Сведения по исполнению доходов бюджета МО «Качкашурское» </t>
  </si>
  <si>
    <t>Доходы от уплаты акцизов на нефтепродукты</t>
  </si>
  <si>
    <t>План  на 2019 г.</t>
  </si>
  <si>
    <t>Прочие поступления от денеженых взысканий (штрафов)</t>
  </si>
  <si>
    <t>Прочие безвозмездные поступления</t>
  </si>
  <si>
    <t xml:space="preserve">                           за 9 месяцев 2019 года</t>
  </si>
  <si>
    <t>План  на      9 месяцев       2019 г.</t>
  </si>
  <si>
    <t>Испол. за 9 месяцев 2019г.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</si>
</sst>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%"/>
  </numFmts>
  <fonts count="8" x14ac:knownFonts="1"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2" fillId="0" borderId="0" xfId="0" applyFont="1" applyAlignment="1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3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justify"/>
    </xf>
    <xf numFmtId="0" fontId="4" fillId="0" borderId="1" xfId="0" applyFont="1" applyBorder="1" applyAlignment="1">
      <alignment horizontal="center" vertical="distributed"/>
    </xf>
    <xf numFmtId="0" fontId="5" fillId="0" borderId="1" xfId="0" applyFont="1" applyBorder="1"/>
    <xf numFmtId="0" fontId="6" fillId="0" borderId="1" xfId="0" applyFont="1" applyBorder="1"/>
    <xf numFmtId="164" fontId="6" fillId="0" borderId="1" xfId="0" applyNumberFormat="1" applyFont="1" applyBorder="1"/>
    <xf numFmtId="165" fontId="6" fillId="0" borderId="1" xfId="0" applyNumberFormat="1" applyFont="1" applyBorder="1"/>
    <xf numFmtId="0" fontId="3" fillId="0" borderId="1" xfId="0" applyFont="1" applyBorder="1"/>
    <xf numFmtId="0" fontId="3" fillId="0" borderId="1" xfId="0" applyFont="1" applyBorder="1" applyAlignment="1">
      <alignment horizontal="left" vertical="distributed"/>
    </xf>
    <xf numFmtId="0" fontId="5" fillId="0" borderId="1" xfId="0" applyFont="1" applyBorder="1" applyAlignment="1">
      <alignment horizontal="left" vertical="distributed"/>
    </xf>
    <xf numFmtId="0" fontId="3" fillId="0" borderId="1" xfId="0" applyFont="1" applyFill="1" applyBorder="1"/>
    <xf numFmtId="0" fontId="6" fillId="0" borderId="1" xfId="0" applyFont="1" applyFill="1" applyBorder="1"/>
    <xf numFmtId="165" fontId="6" fillId="0" borderId="1" xfId="0" applyNumberFormat="1" applyFont="1" applyFill="1" applyBorder="1"/>
    <xf numFmtId="0" fontId="3" fillId="0" borderId="1" xfId="0" applyFont="1" applyFill="1" applyBorder="1" applyAlignment="1">
      <alignment horizontal="left" vertical="distributed"/>
    </xf>
    <xf numFmtId="0" fontId="7" fillId="0" borderId="1" xfId="0" applyFont="1" applyFill="1" applyBorder="1"/>
    <xf numFmtId="0" fontId="7" fillId="0" borderId="0" xfId="0" applyFont="1"/>
    <xf numFmtId="0" fontId="5" fillId="0" borderId="1" xfId="0" applyFont="1" applyBorder="1" applyAlignment="1">
      <alignment horizontal="right"/>
    </xf>
    <xf numFmtId="0" fontId="3" fillId="0" borderId="1" xfId="0" applyFont="1" applyBorder="1" applyAlignment="1">
      <alignment horizontal="right"/>
    </xf>
    <xf numFmtId="0" fontId="3" fillId="0" borderId="1" xfId="0" applyFont="1" applyBorder="1" applyAlignment="1">
      <alignment horizontal="right" vertical="distributed"/>
    </xf>
    <xf numFmtId="0" fontId="5" fillId="0" borderId="1" xfId="0" applyFont="1" applyBorder="1" applyAlignment="1">
      <alignment horizontal="right" vertical="distributed"/>
    </xf>
    <xf numFmtId="0" fontId="3" fillId="0" borderId="1" xfId="0" applyFont="1" applyFill="1" applyBorder="1" applyAlignment="1">
      <alignment horizontal="right"/>
    </xf>
    <xf numFmtId="0" fontId="7" fillId="0" borderId="1" xfId="0" applyFont="1" applyFill="1" applyBorder="1" applyAlignment="1">
      <alignment horizontal="right"/>
    </xf>
    <xf numFmtId="0" fontId="1" fillId="0" borderId="0" xfId="0" applyFont="1" applyAlignment="1">
      <alignment horizontal="center"/>
    </xf>
    <xf numFmtId="0" fontId="3" fillId="0" borderId="1" xfId="0" applyFont="1" applyBorder="1" applyAlignment="1"/>
    <xf numFmtId="0" fontId="6" fillId="0" borderId="1" xfId="0" applyFont="1" applyBorder="1" applyAlignment="1"/>
    <xf numFmtId="0" fontId="6" fillId="0" borderId="1" xfId="0" applyFont="1" applyFill="1" applyBorder="1" applyAlignment="1"/>
    <xf numFmtId="0" fontId="6" fillId="0" borderId="1" xfId="0" applyFont="1" applyFill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26"/>
  <sheetViews>
    <sheetView tabSelected="1" workbookViewId="0">
      <selection activeCell="D19" sqref="D19"/>
    </sheetView>
  </sheetViews>
  <sheetFormatPr defaultRowHeight="15" x14ac:dyDescent="0.25"/>
  <cols>
    <col min="1" max="1" width="30.28515625" customWidth="1"/>
    <col min="2" max="2" width="8.85546875" customWidth="1"/>
    <col min="3" max="3" width="11.140625" customWidth="1"/>
    <col min="4" max="4" width="11" customWidth="1"/>
    <col min="5" max="5" width="12.140625" customWidth="1"/>
    <col min="6" max="6" width="11.140625" customWidth="1"/>
    <col min="257" max="257" width="30.28515625" customWidth="1"/>
    <col min="258" max="259" width="10.140625" customWidth="1"/>
    <col min="260" max="260" width="11" customWidth="1"/>
    <col min="261" max="261" width="12.140625" customWidth="1"/>
    <col min="262" max="262" width="11.140625" customWidth="1"/>
    <col min="513" max="513" width="30.28515625" customWidth="1"/>
    <col min="514" max="515" width="10.140625" customWidth="1"/>
    <col min="516" max="516" width="11" customWidth="1"/>
    <col min="517" max="517" width="12.140625" customWidth="1"/>
    <col min="518" max="518" width="11.140625" customWidth="1"/>
    <col min="769" max="769" width="30.28515625" customWidth="1"/>
    <col min="770" max="771" width="10.140625" customWidth="1"/>
    <col min="772" max="772" width="11" customWidth="1"/>
    <col min="773" max="773" width="12.140625" customWidth="1"/>
    <col min="774" max="774" width="11.140625" customWidth="1"/>
    <col min="1025" max="1025" width="30.28515625" customWidth="1"/>
    <col min="1026" max="1027" width="10.140625" customWidth="1"/>
    <col min="1028" max="1028" width="11" customWidth="1"/>
    <col min="1029" max="1029" width="12.140625" customWidth="1"/>
    <col min="1030" max="1030" width="11.140625" customWidth="1"/>
    <col min="1281" max="1281" width="30.28515625" customWidth="1"/>
    <col min="1282" max="1283" width="10.140625" customWidth="1"/>
    <col min="1284" max="1284" width="11" customWidth="1"/>
    <col min="1285" max="1285" width="12.140625" customWidth="1"/>
    <col min="1286" max="1286" width="11.140625" customWidth="1"/>
    <col min="1537" max="1537" width="30.28515625" customWidth="1"/>
    <col min="1538" max="1539" width="10.140625" customWidth="1"/>
    <col min="1540" max="1540" width="11" customWidth="1"/>
    <col min="1541" max="1541" width="12.140625" customWidth="1"/>
    <col min="1542" max="1542" width="11.140625" customWidth="1"/>
    <col min="1793" max="1793" width="30.28515625" customWidth="1"/>
    <col min="1794" max="1795" width="10.140625" customWidth="1"/>
    <col min="1796" max="1796" width="11" customWidth="1"/>
    <col min="1797" max="1797" width="12.140625" customWidth="1"/>
    <col min="1798" max="1798" width="11.140625" customWidth="1"/>
    <col min="2049" max="2049" width="30.28515625" customWidth="1"/>
    <col min="2050" max="2051" width="10.140625" customWidth="1"/>
    <col min="2052" max="2052" width="11" customWidth="1"/>
    <col min="2053" max="2053" width="12.140625" customWidth="1"/>
    <col min="2054" max="2054" width="11.140625" customWidth="1"/>
    <col min="2305" max="2305" width="30.28515625" customWidth="1"/>
    <col min="2306" max="2307" width="10.140625" customWidth="1"/>
    <col min="2308" max="2308" width="11" customWidth="1"/>
    <col min="2309" max="2309" width="12.140625" customWidth="1"/>
    <col min="2310" max="2310" width="11.140625" customWidth="1"/>
    <col min="2561" max="2561" width="30.28515625" customWidth="1"/>
    <col min="2562" max="2563" width="10.140625" customWidth="1"/>
    <col min="2564" max="2564" width="11" customWidth="1"/>
    <col min="2565" max="2565" width="12.140625" customWidth="1"/>
    <col min="2566" max="2566" width="11.140625" customWidth="1"/>
    <col min="2817" max="2817" width="30.28515625" customWidth="1"/>
    <col min="2818" max="2819" width="10.140625" customWidth="1"/>
    <col min="2820" max="2820" width="11" customWidth="1"/>
    <col min="2821" max="2821" width="12.140625" customWidth="1"/>
    <col min="2822" max="2822" width="11.140625" customWidth="1"/>
    <col min="3073" max="3073" width="30.28515625" customWidth="1"/>
    <col min="3074" max="3075" width="10.140625" customWidth="1"/>
    <col min="3076" max="3076" width="11" customWidth="1"/>
    <col min="3077" max="3077" width="12.140625" customWidth="1"/>
    <col min="3078" max="3078" width="11.140625" customWidth="1"/>
    <col min="3329" max="3329" width="30.28515625" customWidth="1"/>
    <col min="3330" max="3331" width="10.140625" customWidth="1"/>
    <col min="3332" max="3332" width="11" customWidth="1"/>
    <col min="3333" max="3333" width="12.140625" customWidth="1"/>
    <col min="3334" max="3334" width="11.140625" customWidth="1"/>
    <col min="3585" max="3585" width="30.28515625" customWidth="1"/>
    <col min="3586" max="3587" width="10.140625" customWidth="1"/>
    <col min="3588" max="3588" width="11" customWidth="1"/>
    <col min="3589" max="3589" width="12.140625" customWidth="1"/>
    <col min="3590" max="3590" width="11.140625" customWidth="1"/>
    <col min="3841" max="3841" width="30.28515625" customWidth="1"/>
    <col min="3842" max="3843" width="10.140625" customWidth="1"/>
    <col min="3844" max="3844" width="11" customWidth="1"/>
    <col min="3845" max="3845" width="12.140625" customWidth="1"/>
    <col min="3846" max="3846" width="11.140625" customWidth="1"/>
    <col min="4097" max="4097" width="30.28515625" customWidth="1"/>
    <col min="4098" max="4099" width="10.140625" customWidth="1"/>
    <col min="4100" max="4100" width="11" customWidth="1"/>
    <col min="4101" max="4101" width="12.140625" customWidth="1"/>
    <col min="4102" max="4102" width="11.140625" customWidth="1"/>
    <col min="4353" max="4353" width="30.28515625" customWidth="1"/>
    <col min="4354" max="4355" width="10.140625" customWidth="1"/>
    <col min="4356" max="4356" width="11" customWidth="1"/>
    <col min="4357" max="4357" width="12.140625" customWidth="1"/>
    <col min="4358" max="4358" width="11.140625" customWidth="1"/>
    <col min="4609" max="4609" width="30.28515625" customWidth="1"/>
    <col min="4610" max="4611" width="10.140625" customWidth="1"/>
    <col min="4612" max="4612" width="11" customWidth="1"/>
    <col min="4613" max="4613" width="12.140625" customWidth="1"/>
    <col min="4614" max="4614" width="11.140625" customWidth="1"/>
    <col min="4865" max="4865" width="30.28515625" customWidth="1"/>
    <col min="4866" max="4867" width="10.140625" customWidth="1"/>
    <col min="4868" max="4868" width="11" customWidth="1"/>
    <col min="4869" max="4869" width="12.140625" customWidth="1"/>
    <col min="4870" max="4870" width="11.140625" customWidth="1"/>
    <col min="5121" max="5121" width="30.28515625" customWidth="1"/>
    <col min="5122" max="5123" width="10.140625" customWidth="1"/>
    <col min="5124" max="5124" width="11" customWidth="1"/>
    <col min="5125" max="5125" width="12.140625" customWidth="1"/>
    <col min="5126" max="5126" width="11.140625" customWidth="1"/>
    <col min="5377" max="5377" width="30.28515625" customWidth="1"/>
    <col min="5378" max="5379" width="10.140625" customWidth="1"/>
    <col min="5380" max="5380" width="11" customWidth="1"/>
    <col min="5381" max="5381" width="12.140625" customWidth="1"/>
    <col min="5382" max="5382" width="11.140625" customWidth="1"/>
    <col min="5633" max="5633" width="30.28515625" customWidth="1"/>
    <col min="5634" max="5635" width="10.140625" customWidth="1"/>
    <col min="5636" max="5636" width="11" customWidth="1"/>
    <col min="5637" max="5637" width="12.140625" customWidth="1"/>
    <col min="5638" max="5638" width="11.140625" customWidth="1"/>
    <col min="5889" max="5889" width="30.28515625" customWidth="1"/>
    <col min="5890" max="5891" width="10.140625" customWidth="1"/>
    <col min="5892" max="5892" width="11" customWidth="1"/>
    <col min="5893" max="5893" width="12.140625" customWidth="1"/>
    <col min="5894" max="5894" width="11.140625" customWidth="1"/>
    <col min="6145" max="6145" width="30.28515625" customWidth="1"/>
    <col min="6146" max="6147" width="10.140625" customWidth="1"/>
    <col min="6148" max="6148" width="11" customWidth="1"/>
    <col min="6149" max="6149" width="12.140625" customWidth="1"/>
    <col min="6150" max="6150" width="11.140625" customWidth="1"/>
    <col min="6401" max="6401" width="30.28515625" customWidth="1"/>
    <col min="6402" max="6403" width="10.140625" customWidth="1"/>
    <col min="6404" max="6404" width="11" customWidth="1"/>
    <col min="6405" max="6405" width="12.140625" customWidth="1"/>
    <col min="6406" max="6406" width="11.140625" customWidth="1"/>
    <col min="6657" max="6657" width="30.28515625" customWidth="1"/>
    <col min="6658" max="6659" width="10.140625" customWidth="1"/>
    <col min="6660" max="6660" width="11" customWidth="1"/>
    <col min="6661" max="6661" width="12.140625" customWidth="1"/>
    <col min="6662" max="6662" width="11.140625" customWidth="1"/>
    <col min="6913" max="6913" width="30.28515625" customWidth="1"/>
    <col min="6914" max="6915" width="10.140625" customWidth="1"/>
    <col min="6916" max="6916" width="11" customWidth="1"/>
    <col min="6917" max="6917" width="12.140625" customWidth="1"/>
    <col min="6918" max="6918" width="11.140625" customWidth="1"/>
    <col min="7169" max="7169" width="30.28515625" customWidth="1"/>
    <col min="7170" max="7171" width="10.140625" customWidth="1"/>
    <col min="7172" max="7172" width="11" customWidth="1"/>
    <col min="7173" max="7173" width="12.140625" customWidth="1"/>
    <col min="7174" max="7174" width="11.140625" customWidth="1"/>
    <col min="7425" max="7425" width="30.28515625" customWidth="1"/>
    <col min="7426" max="7427" width="10.140625" customWidth="1"/>
    <col min="7428" max="7428" width="11" customWidth="1"/>
    <col min="7429" max="7429" width="12.140625" customWidth="1"/>
    <col min="7430" max="7430" width="11.140625" customWidth="1"/>
    <col min="7681" max="7681" width="30.28515625" customWidth="1"/>
    <col min="7682" max="7683" width="10.140625" customWidth="1"/>
    <col min="7684" max="7684" width="11" customWidth="1"/>
    <col min="7685" max="7685" width="12.140625" customWidth="1"/>
    <col min="7686" max="7686" width="11.140625" customWidth="1"/>
    <col min="7937" max="7937" width="30.28515625" customWidth="1"/>
    <col min="7938" max="7939" width="10.140625" customWidth="1"/>
    <col min="7940" max="7940" width="11" customWidth="1"/>
    <col min="7941" max="7941" width="12.140625" customWidth="1"/>
    <col min="7942" max="7942" width="11.140625" customWidth="1"/>
    <col min="8193" max="8193" width="30.28515625" customWidth="1"/>
    <col min="8194" max="8195" width="10.140625" customWidth="1"/>
    <col min="8196" max="8196" width="11" customWidth="1"/>
    <col min="8197" max="8197" width="12.140625" customWidth="1"/>
    <col min="8198" max="8198" width="11.140625" customWidth="1"/>
    <col min="8449" max="8449" width="30.28515625" customWidth="1"/>
    <col min="8450" max="8451" width="10.140625" customWidth="1"/>
    <col min="8452" max="8452" width="11" customWidth="1"/>
    <col min="8453" max="8453" width="12.140625" customWidth="1"/>
    <col min="8454" max="8454" width="11.140625" customWidth="1"/>
    <col min="8705" max="8705" width="30.28515625" customWidth="1"/>
    <col min="8706" max="8707" width="10.140625" customWidth="1"/>
    <col min="8708" max="8708" width="11" customWidth="1"/>
    <col min="8709" max="8709" width="12.140625" customWidth="1"/>
    <col min="8710" max="8710" width="11.140625" customWidth="1"/>
    <col min="8961" max="8961" width="30.28515625" customWidth="1"/>
    <col min="8962" max="8963" width="10.140625" customWidth="1"/>
    <col min="8964" max="8964" width="11" customWidth="1"/>
    <col min="8965" max="8965" width="12.140625" customWidth="1"/>
    <col min="8966" max="8966" width="11.140625" customWidth="1"/>
    <col min="9217" max="9217" width="30.28515625" customWidth="1"/>
    <col min="9218" max="9219" width="10.140625" customWidth="1"/>
    <col min="9220" max="9220" width="11" customWidth="1"/>
    <col min="9221" max="9221" width="12.140625" customWidth="1"/>
    <col min="9222" max="9222" width="11.140625" customWidth="1"/>
    <col min="9473" max="9473" width="30.28515625" customWidth="1"/>
    <col min="9474" max="9475" width="10.140625" customWidth="1"/>
    <col min="9476" max="9476" width="11" customWidth="1"/>
    <col min="9477" max="9477" width="12.140625" customWidth="1"/>
    <col min="9478" max="9478" width="11.140625" customWidth="1"/>
    <col min="9729" max="9729" width="30.28515625" customWidth="1"/>
    <col min="9730" max="9731" width="10.140625" customWidth="1"/>
    <col min="9732" max="9732" width="11" customWidth="1"/>
    <col min="9733" max="9733" width="12.140625" customWidth="1"/>
    <col min="9734" max="9734" width="11.140625" customWidth="1"/>
    <col min="9985" max="9985" width="30.28515625" customWidth="1"/>
    <col min="9986" max="9987" width="10.140625" customWidth="1"/>
    <col min="9988" max="9988" width="11" customWidth="1"/>
    <col min="9989" max="9989" width="12.140625" customWidth="1"/>
    <col min="9990" max="9990" width="11.140625" customWidth="1"/>
    <col min="10241" max="10241" width="30.28515625" customWidth="1"/>
    <col min="10242" max="10243" width="10.140625" customWidth="1"/>
    <col min="10244" max="10244" width="11" customWidth="1"/>
    <col min="10245" max="10245" width="12.140625" customWidth="1"/>
    <col min="10246" max="10246" width="11.140625" customWidth="1"/>
    <col min="10497" max="10497" width="30.28515625" customWidth="1"/>
    <col min="10498" max="10499" width="10.140625" customWidth="1"/>
    <col min="10500" max="10500" width="11" customWidth="1"/>
    <col min="10501" max="10501" width="12.140625" customWidth="1"/>
    <col min="10502" max="10502" width="11.140625" customWidth="1"/>
    <col min="10753" max="10753" width="30.28515625" customWidth="1"/>
    <col min="10754" max="10755" width="10.140625" customWidth="1"/>
    <col min="10756" max="10756" width="11" customWidth="1"/>
    <col min="10757" max="10757" width="12.140625" customWidth="1"/>
    <col min="10758" max="10758" width="11.140625" customWidth="1"/>
    <col min="11009" max="11009" width="30.28515625" customWidth="1"/>
    <col min="11010" max="11011" width="10.140625" customWidth="1"/>
    <col min="11012" max="11012" width="11" customWidth="1"/>
    <col min="11013" max="11013" width="12.140625" customWidth="1"/>
    <col min="11014" max="11014" width="11.140625" customWidth="1"/>
    <col min="11265" max="11265" width="30.28515625" customWidth="1"/>
    <col min="11266" max="11267" width="10.140625" customWidth="1"/>
    <col min="11268" max="11268" width="11" customWidth="1"/>
    <col min="11269" max="11269" width="12.140625" customWidth="1"/>
    <col min="11270" max="11270" width="11.140625" customWidth="1"/>
    <col min="11521" max="11521" width="30.28515625" customWidth="1"/>
    <col min="11522" max="11523" width="10.140625" customWidth="1"/>
    <col min="11524" max="11524" width="11" customWidth="1"/>
    <col min="11525" max="11525" width="12.140625" customWidth="1"/>
    <col min="11526" max="11526" width="11.140625" customWidth="1"/>
    <col min="11777" max="11777" width="30.28515625" customWidth="1"/>
    <col min="11778" max="11779" width="10.140625" customWidth="1"/>
    <col min="11780" max="11780" width="11" customWidth="1"/>
    <col min="11781" max="11781" width="12.140625" customWidth="1"/>
    <col min="11782" max="11782" width="11.140625" customWidth="1"/>
    <col min="12033" max="12033" width="30.28515625" customWidth="1"/>
    <col min="12034" max="12035" width="10.140625" customWidth="1"/>
    <col min="12036" max="12036" width="11" customWidth="1"/>
    <col min="12037" max="12037" width="12.140625" customWidth="1"/>
    <col min="12038" max="12038" width="11.140625" customWidth="1"/>
    <col min="12289" max="12289" width="30.28515625" customWidth="1"/>
    <col min="12290" max="12291" width="10.140625" customWidth="1"/>
    <col min="12292" max="12292" width="11" customWidth="1"/>
    <col min="12293" max="12293" width="12.140625" customWidth="1"/>
    <col min="12294" max="12294" width="11.140625" customWidth="1"/>
    <col min="12545" max="12545" width="30.28515625" customWidth="1"/>
    <col min="12546" max="12547" width="10.140625" customWidth="1"/>
    <col min="12548" max="12548" width="11" customWidth="1"/>
    <col min="12549" max="12549" width="12.140625" customWidth="1"/>
    <col min="12550" max="12550" width="11.140625" customWidth="1"/>
    <col min="12801" max="12801" width="30.28515625" customWidth="1"/>
    <col min="12802" max="12803" width="10.140625" customWidth="1"/>
    <col min="12804" max="12804" width="11" customWidth="1"/>
    <col min="12805" max="12805" width="12.140625" customWidth="1"/>
    <col min="12806" max="12806" width="11.140625" customWidth="1"/>
    <col min="13057" max="13057" width="30.28515625" customWidth="1"/>
    <col min="13058" max="13059" width="10.140625" customWidth="1"/>
    <col min="13060" max="13060" width="11" customWidth="1"/>
    <col min="13061" max="13061" width="12.140625" customWidth="1"/>
    <col min="13062" max="13062" width="11.140625" customWidth="1"/>
    <col min="13313" max="13313" width="30.28515625" customWidth="1"/>
    <col min="13314" max="13315" width="10.140625" customWidth="1"/>
    <col min="13316" max="13316" width="11" customWidth="1"/>
    <col min="13317" max="13317" width="12.140625" customWidth="1"/>
    <col min="13318" max="13318" width="11.140625" customWidth="1"/>
    <col min="13569" max="13569" width="30.28515625" customWidth="1"/>
    <col min="13570" max="13571" width="10.140625" customWidth="1"/>
    <col min="13572" max="13572" width="11" customWidth="1"/>
    <col min="13573" max="13573" width="12.140625" customWidth="1"/>
    <col min="13574" max="13574" width="11.140625" customWidth="1"/>
    <col min="13825" max="13825" width="30.28515625" customWidth="1"/>
    <col min="13826" max="13827" width="10.140625" customWidth="1"/>
    <col min="13828" max="13828" width="11" customWidth="1"/>
    <col min="13829" max="13829" width="12.140625" customWidth="1"/>
    <col min="13830" max="13830" width="11.140625" customWidth="1"/>
    <col min="14081" max="14081" width="30.28515625" customWidth="1"/>
    <col min="14082" max="14083" width="10.140625" customWidth="1"/>
    <col min="14084" max="14084" width="11" customWidth="1"/>
    <col min="14085" max="14085" width="12.140625" customWidth="1"/>
    <col min="14086" max="14086" width="11.140625" customWidth="1"/>
    <col min="14337" max="14337" width="30.28515625" customWidth="1"/>
    <col min="14338" max="14339" width="10.140625" customWidth="1"/>
    <col min="14340" max="14340" width="11" customWidth="1"/>
    <col min="14341" max="14341" width="12.140625" customWidth="1"/>
    <col min="14342" max="14342" width="11.140625" customWidth="1"/>
    <col min="14593" max="14593" width="30.28515625" customWidth="1"/>
    <col min="14594" max="14595" width="10.140625" customWidth="1"/>
    <col min="14596" max="14596" width="11" customWidth="1"/>
    <col min="14597" max="14597" width="12.140625" customWidth="1"/>
    <col min="14598" max="14598" width="11.140625" customWidth="1"/>
    <col min="14849" max="14849" width="30.28515625" customWidth="1"/>
    <col min="14850" max="14851" width="10.140625" customWidth="1"/>
    <col min="14852" max="14852" width="11" customWidth="1"/>
    <col min="14853" max="14853" width="12.140625" customWidth="1"/>
    <col min="14854" max="14854" width="11.140625" customWidth="1"/>
    <col min="15105" max="15105" width="30.28515625" customWidth="1"/>
    <col min="15106" max="15107" width="10.140625" customWidth="1"/>
    <col min="15108" max="15108" width="11" customWidth="1"/>
    <col min="15109" max="15109" width="12.140625" customWidth="1"/>
    <col min="15110" max="15110" width="11.140625" customWidth="1"/>
    <col min="15361" max="15361" width="30.28515625" customWidth="1"/>
    <col min="15362" max="15363" width="10.140625" customWidth="1"/>
    <col min="15364" max="15364" width="11" customWidth="1"/>
    <col min="15365" max="15365" width="12.140625" customWidth="1"/>
    <col min="15366" max="15366" width="11.140625" customWidth="1"/>
    <col min="15617" max="15617" width="30.28515625" customWidth="1"/>
    <col min="15618" max="15619" width="10.140625" customWidth="1"/>
    <col min="15620" max="15620" width="11" customWidth="1"/>
    <col min="15621" max="15621" width="12.140625" customWidth="1"/>
    <col min="15622" max="15622" width="11.140625" customWidth="1"/>
    <col min="15873" max="15873" width="30.28515625" customWidth="1"/>
    <col min="15874" max="15875" width="10.140625" customWidth="1"/>
    <col min="15876" max="15876" width="11" customWidth="1"/>
    <col min="15877" max="15877" width="12.140625" customWidth="1"/>
    <col min="15878" max="15878" width="11.140625" customWidth="1"/>
    <col min="16129" max="16129" width="30.28515625" customWidth="1"/>
    <col min="16130" max="16131" width="10.140625" customWidth="1"/>
    <col min="16132" max="16132" width="11" customWidth="1"/>
    <col min="16133" max="16133" width="12.140625" customWidth="1"/>
    <col min="16134" max="16134" width="11.140625" customWidth="1"/>
  </cols>
  <sheetData>
    <row r="2" spans="1:11" ht="15.75" x14ac:dyDescent="0.25">
      <c r="A2" s="28" t="s">
        <v>21</v>
      </c>
      <c r="B2" s="28"/>
      <c r="C2" s="28"/>
      <c r="D2" s="28"/>
      <c r="E2" s="28"/>
      <c r="F2" s="28"/>
      <c r="G2" s="1"/>
      <c r="H2" s="1"/>
      <c r="I2" s="1"/>
      <c r="J2" s="1"/>
      <c r="K2" s="1"/>
    </row>
    <row r="3" spans="1:11" ht="15.75" x14ac:dyDescent="0.25">
      <c r="A3" s="28" t="s">
        <v>26</v>
      </c>
      <c r="B3" s="28"/>
      <c r="C3" s="28"/>
      <c r="D3" s="28"/>
      <c r="E3" s="3"/>
      <c r="F3" s="2"/>
      <c r="G3" s="1"/>
      <c r="H3" s="1"/>
      <c r="I3" s="1"/>
      <c r="J3" s="1"/>
      <c r="K3" s="1"/>
    </row>
    <row r="4" spans="1:11" x14ac:dyDescent="0.25">
      <c r="A4" s="4"/>
      <c r="B4" s="4"/>
      <c r="C4" s="4"/>
      <c r="D4" s="4"/>
      <c r="E4" s="4"/>
      <c r="F4" s="4" t="s">
        <v>0</v>
      </c>
    </row>
    <row r="6" spans="1:11" ht="45" x14ac:dyDescent="0.25">
      <c r="A6" s="5" t="s">
        <v>1</v>
      </c>
      <c r="B6" s="6" t="s">
        <v>23</v>
      </c>
      <c r="C6" s="6" t="s">
        <v>27</v>
      </c>
      <c r="D6" s="7" t="s">
        <v>28</v>
      </c>
      <c r="E6" s="8" t="s">
        <v>2</v>
      </c>
      <c r="F6" s="8" t="s">
        <v>3</v>
      </c>
    </row>
    <row r="7" spans="1:11" x14ac:dyDescent="0.25">
      <c r="A7" s="9" t="s">
        <v>4</v>
      </c>
      <c r="B7" s="22">
        <f>B8+B9+B10+B11+B12+B13</f>
        <v>751.2</v>
      </c>
      <c r="C7" s="10">
        <f>C8+C9+C10+C11+C12+C13</f>
        <v>420</v>
      </c>
      <c r="D7" s="11">
        <f>D8+D9+D10+D11+D12+D13</f>
        <v>238.10000000000002</v>
      </c>
      <c r="E7" s="11">
        <f t="shared" ref="E7:E25" si="0">D7-C7</f>
        <v>-181.89999999999998</v>
      </c>
      <c r="F7" s="12">
        <f>D7/C7</f>
        <v>0.56690476190476191</v>
      </c>
    </row>
    <row r="8" spans="1:11" x14ac:dyDescent="0.25">
      <c r="A8" s="13" t="s">
        <v>5</v>
      </c>
      <c r="B8" s="23">
        <v>166</v>
      </c>
      <c r="C8" s="13">
        <v>121</v>
      </c>
      <c r="D8" s="13">
        <v>112.6</v>
      </c>
      <c r="E8" s="10">
        <f t="shared" si="0"/>
        <v>-8.4000000000000057</v>
      </c>
      <c r="F8" s="12">
        <f t="shared" ref="F8:F26" si="1">D8/C8</f>
        <v>0.9305785123966942</v>
      </c>
    </row>
    <row r="9" spans="1:11" ht="25.5" hidden="1" x14ac:dyDescent="0.25">
      <c r="A9" s="14" t="s">
        <v>22</v>
      </c>
      <c r="B9" s="23"/>
      <c r="C9" s="13"/>
      <c r="D9" s="13"/>
      <c r="E9" s="10"/>
      <c r="F9" s="12"/>
    </row>
    <row r="10" spans="1:11" ht="25.5" hidden="1" x14ac:dyDescent="0.25">
      <c r="A10" s="14" t="s">
        <v>6</v>
      </c>
      <c r="B10" s="24">
        <v>0</v>
      </c>
      <c r="C10" s="13">
        <v>0</v>
      </c>
      <c r="D10" s="13">
        <v>0</v>
      </c>
      <c r="E10" s="10">
        <f t="shared" si="0"/>
        <v>0</v>
      </c>
      <c r="F10" s="12">
        <v>0</v>
      </c>
    </row>
    <row r="11" spans="1:11" x14ac:dyDescent="0.25">
      <c r="A11" s="14" t="s">
        <v>18</v>
      </c>
      <c r="B11" s="24">
        <v>55</v>
      </c>
      <c r="C11" s="13">
        <v>20</v>
      </c>
      <c r="D11" s="13">
        <v>19.8</v>
      </c>
      <c r="E11" s="10">
        <f t="shared" si="0"/>
        <v>-0.19999999999999929</v>
      </c>
      <c r="F11" s="12">
        <f>D11/C11</f>
        <v>0.99</v>
      </c>
    </row>
    <row r="12" spans="1:11" x14ac:dyDescent="0.25">
      <c r="A12" s="14" t="s">
        <v>19</v>
      </c>
      <c r="B12" s="24">
        <v>530.20000000000005</v>
      </c>
      <c r="C12" s="13">
        <v>279</v>
      </c>
      <c r="D12" s="13">
        <v>105.7</v>
      </c>
      <c r="E12" s="10">
        <f t="shared" si="0"/>
        <v>-173.3</v>
      </c>
      <c r="F12" s="12">
        <f>D12/C12</f>
        <v>0.37885304659498209</v>
      </c>
    </row>
    <row r="13" spans="1:11" ht="25.5" hidden="1" x14ac:dyDescent="0.25">
      <c r="A13" s="14" t="s">
        <v>7</v>
      </c>
      <c r="B13" s="24">
        <v>0</v>
      </c>
      <c r="C13" s="13">
        <v>0</v>
      </c>
      <c r="D13" s="13">
        <v>0</v>
      </c>
      <c r="E13" s="10">
        <f t="shared" si="0"/>
        <v>0</v>
      </c>
      <c r="F13" s="12">
        <v>0</v>
      </c>
    </row>
    <row r="14" spans="1:11" ht="15.75" customHeight="1" x14ac:dyDescent="0.25">
      <c r="A14" s="15" t="s">
        <v>8</v>
      </c>
      <c r="B14" s="25">
        <f>B15+B16+B17+B18</f>
        <v>0</v>
      </c>
      <c r="C14" s="10">
        <f>C15+C16+C17+C18</f>
        <v>0</v>
      </c>
      <c r="D14" s="10">
        <f>D15+D16+D17+D18</f>
        <v>1.5</v>
      </c>
      <c r="E14" s="10">
        <f t="shared" si="0"/>
        <v>1.5</v>
      </c>
      <c r="F14" s="12">
        <v>0</v>
      </c>
    </row>
    <row r="15" spans="1:11" ht="38.25" hidden="1" x14ac:dyDescent="0.25">
      <c r="A15" s="14" t="s">
        <v>20</v>
      </c>
      <c r="B15" s="24"/>
      <c r="C15" s="13"/>
      <c r="D15" s="13"/>
      <c r="E15" s="10"/>
      <c r="F15" s="12"/>
    </row>
    <row r="16" spans="1:11" hidden="1" x14ac:dyDescent="0.25">
      <c r="A16" s="14" t="s">
        <v>9</v>
      </c>
      <c r="B16" s="24">
        <v>0</v>
      </c>
      <c r="C16" s="13">
        <v>0</v>
      </c>
      <c r="D16" s="13">
        <v>0</v>
      </c>
      <c r="E16" s="10">
        <f t="shared" si="0"/>
        <v>0</v>
      </c>
      <c r="F16" s="12" t="e">
        <f t="shared" si="1"/>
        <v>#DIV/0!</v>
      </c>
    </row>
    <row r="17" spans="1:6" hidden="1" x14ac:dyDescent="0.25">
      <c r="A17" s="14" t="s">
        <v>10</v>
      </c>
      <c r="B17" s="24"/>
      <c r="C17" s="13"/>
      <c r="D17" s="13"/>
      <c r="E17" s="10"/>
      <c r="F17" s="12"/>
    </row>
    <row r="18" spans="1:6" ht="27" customHeight="1" x14ac:dyDescent="0.25">
      <c r="A18" s="14" t="s">
        <v>24</v>
      </c>
      <c r="B18" s="29">
        <v>0</v>
      </c>
      <c r="C18" s="29">
        <v>0</v>
      </c>
      <c r="D18" s="29">
        <v>1.5</v>
      </c>
      <c r="E18" s="30">
        <f t="shared" si="0"/>
        <v>1.5</v>
      </c>
      <c r="F18" s="12">
        <v>0</v>
      </c>
    </row>
    <row r="19" spans="1:6" x14ac:dyDescent="0.25">
      <c r="A19" s="15" t="s">
        <v>11</v>
      </c>
      <c r="B19" s="25">
        <f>B14+B7</f>
        <v>751.2</v>
      </c>
      <c r="C19" s="10">
        <f>C7+C14</f>
        <v>420</v>
      </c>
      <c r="D19" s="10">
        <f>D7+D14</f>
        <v>239.60000000000002</v>
      </c>
      <c r="E19" s="10">
        <f t="shared" si="0"/>
        <v>-180.39999999999998</v>
      </c>
      <c r="F19" s="12">
        <f t="shared" si="1"/>
        <v>0.57047619047619058</v>
      </c>
    </row>
    <row r="20" spans="1:6" x14ac:dyDescent="0.25">
      <c r="A20" s="16" t="s">
        <v>12</v>
      </c>
      <c r="B20" s="26">
        <v>942.6</v>
      </c>
      <c r="C20" s="16">
        <v>685.8</v>
      </c>
      <c r="D20" s="16">
        <v>685.8</v>
      </c>
      <c r="E20" s="17">
        <f t="shared" si="0"/>
        <v>0</v>
      </c>
      <c r="F20" s="18">
        <f t="shared" si="1"/>
        <v>1</v>
      </c>
    </row>
    <row r="21" spans="1:6" x14ac:dyDescent="0.25">
      <c r="A21" s="16" t="s">
        <v>13</v>
      </c>
      <c r="B21" s="26">
        <v>81.400000000000006</v>
      </c>
      <c r="C21" s="16">
        <v>53.7</v>
      </c>
      <c r="D21" s="16">
        <v>53.7</v>
      </c>
      <c r="E21" s="17">
        <f t="shared" si="0"/>
        <v>0</v>
      </c>
      <c r="F21" s="18">
        <f t="shared" si="1"/>
        <v>1</v>
      </c>
    </row>
    <row r="22" spans="1:6" x14ac:dyDescent="0.25">
      <c r="A22" s="16" t="s">
        <v>14</v>
      </c>
      <c r="B22" s="26">
        <v>149.69999999999999</v>
      </c>
      <c r="C22" s="16">
        <v>149.69999999999999</v>
      </c>
      <c r="D22" s="16">
        <v>149.69999999999999</v>
      </c>
      <c r="E22" s="17">
        <f t="shared" si="0"/>
        <v>0</v>
      </c>
      <c r="F22" s="18">
        <f>D22/C21:C22</f>
        <v>1</v>
      </c>
    </row>
    <row r="23" spans="1:6" x14ac:dyDescent="0.25">
      <c r="A23" s="16" t="s">
        <v>15</v>
      </c>
      <c r="B23" s="26">
        <v>48.9</v>
      </c>
      <c r="C23" s="16">
        <v>48.9</v>
      </c>
      <c r="D23" s="16">
        <v>48.9</v>
      </c>
      <c r="E23" s="17">
        <f t="shared" si="0"/>
        <v>0</v>
      </c>
      <c r="F23" s="18">
        <f>D23/C23</f>
        <v>1</v>
      </c>
    </row>
    <row r="24" spans="1:6" ht="25.5" x14ac:dyDescent="0.25">
      <c r="A24" s="19" t="s">
        <v>16</v>
      </c>
      <c r="B24" s="26">
        <v>0</v>
      </c>
      <c r="C24" s="26">
        <v>0</v>
      </c>
      <c r="D24" s="26">
        <v>-5.7</v>
      </c>
      <c r="E24" s="32">
        <f t="shared" si="0"/>
        <v>-5.7</v>
      </c>
      <c r="F24" s="18">
        <v>0</v>
      </c>
    </row>
    <row r="25" spans="1:6" ht="25.5" x14ac:dyDescent="0.25">
      <c r="A25" s="19" t="s">
        <v>25</v>
      </c>
      <c r="B25" s="26">
        <v>97</v>
      </c>
      <c r="C25" s="26">
        <v>97</v>
      </c>
      <c r="D25" s="26">
        <v>97</v>
      </c>
      <c r="E25" s="31">
        <f t="shared" si="0"/>
        <v>0</v>
      </c>
      <c r="F25" s="18">
        <f>D25/C25</f>
        <v>1</v>
      </c>
    </row>
    <row r="26" spans="1:6" s="21" customFormat="1" ht="12.75" x14ac:dyDescent="0.2">
      <c r="A26" s="20" t="s">
        <v>17</v>
      </c>
      <c r="B26" s="27">
        <f>B19+B20+B21+B22+B23+B24+B25</f>
        <v>2070.8000000000002</v>
      </c>
      <c r="C26" s="20">
        <f>C19+C20+C21++C22+C23+C24+C25</f>
        <v>1455.1000000000001</v>
      </c>
      <c r="D26" s="20">
        <f>D19+D20+D21+D22+D23+D24+D25</f>
        <v>1269</v>
      </c>
      <c r="E26" s="17">
        <f t="shared" ref="E26" si="2">D26-C26</f>
        <v>-186.10000000000014</v>
      </c>
      <c r="F26" s="18">
        <f t="shared" si="1"/>
        <v>0.87210500996495077</v>
      </c>
    </row>
  </sheetData>
  <mergeCells count="2">
    <mergeCell ref="A2:F2"/>
    <mergeCell ref="A3:D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2019-10-08T12:30:28Z</dcterms:modified>
</cp:coreProperties>
</file>