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5" windowWidth="14805" windowHeight="795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15" i="1" l="1"/>
  <c r="F12" i="1"/>
  <c r="F11" i="1"/>
  <c r="F8" i="1"/>
  <c r="E12" i="1" l="1"/>
  <c r="E11" i="1"/>
  <c r="E10" i="1"/>
  <c r="E8" i="1"/>
  <c r="E15" i="1"/>
  <c r="E24" i="1"/>
  <c r="D14" i="1"/>
  <c r="E18" i="1"/>
  <c r="D7" i="1"/>
  <c r="C7" i="1"/>
  <c r="C14" i="1"/>
  <c r="F7" i="1" l="1"/>
  <c r="E14" i="1"/>
  <c r="F14" i="1"/>
  <c r="C19" i="1"/>
  <c r="C25" i="1" s="1"/>
  <c r="D19" i="1"/>
  <c r="D25" i="1" s="1"/>
  <c r="E7" i="1"/>
  <c r="E19" i="1"/>
  <c r="B7" i="1"/>
  <c r="B14" i="1"/>
  <c r="B19" i="1" l="1"/>
  <c r="B25" i="1" s="1"/>
  <c r="E23" i="1"/>
  <c r="E22" i="1"/>
  <c r="E21" i="1"/>
  <c r="E20" i="1"/>
  <c r="E16" i="1"/>
  <c r="E13" i="1"/>
  <c r="F23" i="1"/>
  <c r="F22" i="1"/>
  <c r="F21" i="1"/>
  <c r="F20" i="1"/>
  <c r="F16" i="1"/>
  <c r="F19" i="1" l="1"/>
  <c r="F25" i="1" l="1"/>
  <c r="E25" i="1"/>
</calcChain>
</file>

<file path=xl/sharedStrings.xml><?xml version="1.0" encoding="utf-8"?>
<sst xmlns="http://schemas.openxmlformats.org/spreadsheetml/2006/main" count="28" uniqueCount="27">
  <si>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</si>
  <si>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</si>
  <si>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</si>
  <si>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</si>
  <si>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</si>
  <si>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</si>
  <si>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</si>
  <si>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</si>
  <si>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</si>
  <si>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продажи земли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</si>
  <si>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</si>
  <si>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</si>
  <si>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</si>
  <si>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</si>
  <si>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</si>
  <si>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</si>
  <si>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</si>
  <si>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</si>
  <si>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</si>
  <si>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</si>
  <si>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</si>
  <si>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Доходы от использ. имущества, наход. в муниц. собст. (аренда земельных участков)</t>
  </si>
  <si>
    <t>Доходы от использ. имущества, наход. в муниц. собст. (аренда имущества)</t>
  </si>
  <si>
    <t xml:space="preserve">                                        за 1 квартал 2019 года</t>
  </si>
  <si>
    <t>План  на 2019 г.</t>
  </si>
  <si>
    <t>План  на   1 кв.    2019 г.</t>
  </si>
  <si>
    <t>Испол. за    1 кв. 2019г.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</si>
</sst>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0" borderId="1" xfId="0" applyFont="1" applyBorder="1" applyAlignment="1">
      <alignment vertical="center"/>
    </xf>
    <xf numFmtId="0" fontId="6" fillId="0" borderId="1" xfId="0" applyFont="1" applyBorder="1" applyAlignment="1">
      <alignment vertical="center"/>
    </xf>
    <xf numFmtId="164" fontId="7" fillId="0" borderId="1" xfId="0" applyNumberFormat="1" applyFont="1" applyFill="1" applyBorder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O6" sqref="O6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31" t="s">
        <v>19</v>
      </c>
      <c r="B2" s="31"/>
      <c r="C2" s="31"/>
      <c r="D2" s="31"/>
      <c r="E2" s="31"/>
      <c r="F2" s="31"/>
      <c r="G2" s="1"/>
      <c r="H2" s="1"/>
      <c r="I2" s="1"/>
      <c r="J2" s="1"/>
      <c r="K2" s="1"/>
    </row>
    <row r="3" spans="1:11" ht="15.75" x14ac:dyDescent="0.25">
      <c r="A3" s="31" t="s">
        <v>23</v>
      </c>
      <c r="B3" s="31"/>
      <c r="C3" s="31"/>
      <c r="D3" s="31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25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B8+B10+B11+B12</f>
        <v>1324.7</v>
      </c>
      <c r="C7" s="10">
        <f>C8+C11+C12</f>
        <v>166</v>
      </c>
      <c r="D7" s="11">
        <f>D8+D10+D11+D12</f>
        <v>252.8</v>
      </c>
      <c r="E7" s="11">
        <f>D7-C7</f>
        <v>86.800000000000011</v>
      </c>
      <c r="F7" s="12">
        <f>D7/C7</f>
        <v>1.5228915662650604</v>
      </c>
    </row>
    <row r="8" spans="1:11" x14ac:dyDescent="0.25">
      <c r="A8" s="13" t="s">
        <v>5</v>
      </c>
      <c r="B8" s="22">
        <v>424</v>
      </c>
      <c r="C8" s="13">
        <v>99</v>
      </c>
      <c r="D8" s="13">
        <v>85.7</v>
      </c>
      <c r="E8" s="10">
        <f>D8-C8</f>
        <v>-13.299999999999997</v>
      </c>
      <c r="F8" s="12">
        <f>D8/C8</f>
        <v>0.86565656565656568</v>
      </c>
    </row>
    <row r="9" spans="1:11" ht="25.5" hidden="1" x14ac:dyDescent="0.25">
      <c r="A9" s="14" t="s">
        <v>20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60</v>
      </c>
      <c r="C10" s="13">
        <v>0</v>
      </c>
      <c r="D10" s="13">
        <v>80.599999999999994</v>
      </c>
      <c r="E10" s="10">
        <f>D10-C10</f>
        <v>80.599999999999994</v>
      </c>
      <c r="F10" s="12"/>
    </row>
    <row r="11" spans="1:11" x14ac:dyDescent="0.25">
      <c r="A11" s="14" t="s">
        <v>17</v>
      </c>
      <c r="B11" s="23">
        <v>209</v>
      </c>
      <c r="C11" s="13">
        <v>9</v>
      </c>
      <c r="D11" s="13">
        <v>6.9</v>
      </c>
      <c r="E11" s="10">
        <f>D11-C11</f>
        <v>-2.0999999999999996</v>
      </c>
      <c r="F11" s="12">
        <f>D11/C11</f>
        <v>0.76666666666666672</v>
      </c>
    </row>
    <row r="12" spans="1:11" x14ac:dyDescent="0.25">
      <c r="A12" s="14" t="s">
        <v>18</v>
      </c>
      <c r="B12" s="23">
        <v>631.70000000000005</v>
      </c>
      <c r="C12" s="13">
        <v>58</v>
      </c>
      <c r="D12" s="13">
        <v>79.599999999999994</v>
      </c>
      <c r="E12" s="10">
        <f>D12-C12</f>
        <v>21.599999999999994</v>
      </c>
      <c r="F12" s="12">
        <f>D12/C12</f>
        <v>1.3724137931034481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13:E23" si="0">D13-C13</f>
        <v>0</v>
      </c>
      <c r="F13" s="12">
        <v>0</v>
      </c>
    </row>
    <row r="14" spans="1:11" x14ac:dyDescent="0.25">
      <c r="A14" s="15" t="s">
        <v>8</v>
      </c>
      <c r="B14" s="24">
        <f>B15+B16+B18</f>
        <v>35</v>
      </c>
      <c r="C14" s="10">
        <f>C15+C16+C18</f>
        <v>8</v>
      </c>
      <c r="D14" s="10">
        <f>D15+D18</f>
        <v>58.400000000000006</v>
      </c>
      <c r="E14" s="10">
        <f>D14-C14</f>
        <v>50.400000000000006</v>
      </c>
      <c r="F14" s="12">
        <f>D14/C14</f>
        <v>7.3000000000000007</v>
      </c>
    </row>
    <row r="15" spans="1:11" ht="38.25" x14ac:dyDescent="0.25">
      <c r="A15" s="14" t="s">
        <v>21</v>
      </c>
      <c r="B15" s="23">
        <v>35</v>
      </c>
      <c r="C15" s="28">
        <v>8</v>
      </c>
      <c r="D15" s="28">
        <v>8.8000000000000007</v>
      </c>
      <c r="E15" s="10">
        <f>D15-C15</f>
        <v>0.80000000000000071</v>
      </c>
      <c r="F15" s="12">
        <f>D15/C15</f>
        <v>1.1000000000000001</v>
      </c>
    </row>
    <row r="16" spans="1:11" ht="38.25" hidden="1" x14ac:dyDescent="0.25">
      <c r="A16" s="14" t="s">
        <v>22</v>
      </c>
      <c r="B16" s="23">
        <v>0</v>
      </c>
      <c r="C16" s="28">
        <v>0</v>
      </c>
      <c r="D16" s="28">
        <v>29</v>
      </c>
      <c r="E16" s="29">
        <f t="shared" si="0"/>
        <v>29</v>
      </c>
      <c r="F16" s="12" t="e">
        <f t="shared" ref="F16:F25" si="1">D16/C16</f>
        <v>#DIV/0!</v>
      </c>
    </row>
    <row r="17" spans="1:6" hidden="1" x14ac:dyDescent="0.25">
      <c r="A17" s="14" t="s">
        <v>9</v>
      </c>
      <c r="B17" s="23">
        <v>0</v>
      </c>
      <c r="C17" s="13">
        <v>0</v>
      </c>
      <c r="D17" s="13">
        <v>0</v>
      </c>
      <c r="E17" s="10"/>
      <c r="F17" s="12"/>
    </row>
    <row r="18" spans="1:6" x14ac:dyDescent="0.25">
      <c r="A18" s="14" t="s">
        <v>9</v>
      </c>
      <c r="B18" s="23">
        <v>0</v>
      </c>
      <c r="C18" s="13">
        <v>0</v>
      </c>
      <c r="D18" s="13">
        <v>49.6</v>
      </c>
      <c r="E18" s="10">
        <f>D18-C18</f>
        <v>49.6</v>
      </c>
      <c r="F18" s="12">
        <v>0</v>
      </c>
    </row>
    <row r="19" spans="1:6" x14ac:dyDescent="0.25">
      <c r="A19" s="15" t="s">
        <v>10</v>
      </c>
      <c r="B19" s="24">
        <f>B7+B14</f>
        <v>1359.7</v>
      </c>
      <c r="C19" s="10">
        <f>C7+C14</f>
        <v>174</v>
      </c>
      <c r="D19" s="11">
        <f>D7+D14</f>
        <v>311.20000000000005</v>
      </c>
      <c r="E19" s="11">
        <f>D19-C19</f>
        <v>137.20000000000005</v>
      </c>
      <c r="F19" s="12">
        <f t="shared" si="1"/>
        <v>1.788505747126437</v>
      </c>
    </row>
    <row r="20" spans="1:6" x14ac:dyDescent="0.25">
      <c r="A20" s="16" t="s">
        <v>11</v>
      </c>
      <c r="B20" s="25">
        <v>1076.8</v>
      </c>
      <c r="C20" s="16">
        <v>272.2</v>
      </c>
      <c r="D20" s="16">
        <v>272.2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12</v>
      </c>
      <c r="B21" s="25">
        <v>240</v>
      </c>
      <c r="C21" s="16">
        <v>51</v>
      </c>
      <c r="D21" s="16">
        <v>51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13</v>
      </c>
      <c r="B22" s="25">
        <v>0</v>
      </c>
      <c r="C22" s="16">
        <v>0</v>
      </c>
      <c r="D22" s="16">
        <v>0</v>
      </c>
      <c r="E22" s="17">
        <f t="shared" si="0"/>
        <v>0</v>
      </c>
      <c r="F22" s="18" t="e">
        <f t="shared" si="1"/>
        <v>#DIV/0!</v>
      </c>
    </row>
    <row r="23" spans="1:6" x14ac:dyDescent="0.25">
      <c r="A23" s="16" t="s">
        <v>14</v>
      </c>
      <c r="B23" s="25">
        <v>1046.3</v>
      </c>
      <c r="C23" s="16">
        <v>624.20000000000005</v>
      </c>
      <c r="D23" s="16">
        <v>624.20000000000005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15</v>
      </c>
      <c r="B24" s="26">
        <v>0</v>
      </c>
      <c r="C24" s="16">
        <v>0</v>
      </c>
      <c r="D24" s="16">
        <v>-0.2</v>
      </c>
      <c r="E24" s="17">
        <f>D24-C24</f>
        <v>-0.2</v>
      </c>
      <c r="F24" s="18">
        <v>0</v>
      </c>
    </row>
    <row r="25" spans="1:6" s="21" customFormat="1" ht="12.75" x14ac:dyDescent="0.2">
      <c r="A25" s="20" t="s">
        <v>16</v>
      </c>
      <c r="B25" s="27">
        <f>B19+B20+B21+B23+B24</f>
        <v>3722.8</v>
      </c>
      <c r="C25" s="20">
        <f>C19+C20+C21+C23</f>
        <v>1121.4000000000001</v>
      </c>
      <c r="D25" s="30">
        <f>D19+D20+D21+D23+D24</f>
        <v>1258.4000000000001</v>
      </c>
      <c r="E25" s="17">
        <f t="shared" ref="E25" si="2">D25-C25</f>
        <v>137</v>
      </c>
      <c r="F25" s="18">
        <f t="shared" si="1"/>
        <v>1.1221687176743356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2019-05-13T06:54:50Z</dcterms:modified>
</cp:coreProperties>
</file>